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803\Звіти освіта (заміна)\"/>
    </mc:Choice>
  </mc:AlternateContent>
  <bookViews>
    <workbookView xWindow="435" yWindow="150" windowWidth="25245" windowHeight="7815"/>
  </bookViews>
  <sheets>
    <sheet name="0611010" sheetId="1" r:id="rId1"/>
  </sheets>
  <definedNames>
    <definedName name="_xlnm.Print_Area" localSheetId="0">'0611010'!$A$2:$BQ$176</definedName>
  </definedNames>
  <calcPr calcId="152511"/>
</workbook>
</file>

<file path=xl/calcChain.xml><?xml version="1.0" encoding="utf-8"?>
<calcChain xmlns="http://schemas.openxmlformats.org/spreadsheetml/2006/main">
  <c r="BH118" i="1" l="1"/>
  <c r="BC118" i="1"/>
  <c r="AX118" i="1"/>
  <c r="BM118" i="1" s="1"/>
  <c r="BH117" i="1"/>
  <c r="BC117" i="1"/>
  <c r="AX117" i="1"/>
  <c r="BM117" i="1" s="1"/>
  <c r="BM116" i="1"/>
  <c r="BH116" i="1"/>
  <c r="BC116" i="1"/>
  <c r="BH115" i="1"/>
  <c r="BC115" i="1"/>
  <c r="AX115" i="1"/>
  <c r="BM115" i="1" s="1"/>
  <c r="BM114" i="1"/>
  <c r="BH114" i="1"/>
  <c r="BC114" i="1"/>
  <c r="AX114" i="1"/>
  <c r="BH112" i="1"/>
  <c r="AN112" i="1"/>
  <c r="BC112" i="1" s="1"/>
  <c r="BH111" i="1"/>
  <c r="BC111" i="1"/>
  <c r="AX111" i="1"/>
  <c r="BM111" i="1" s="1"/>
  <c r="BC110" i="1"/>
  <c r="AX110" i="1"/>
  <c r="BM110" i="1" s="1"/>
  <c r="AS110" i="1"/>
  <c r="BH110" i="1" s="1"/>
  <c r="BC109" i="1"/>
  <c r="BH108" i="1"/>
  <c r="AN108" i="1"/>
  <c r="BC108" i="1" s="1"/>
  <c r="BH107" i="1"/>
  <c r="AN107" i="1"/>
  <c r="BC107" i="1" s="1"/>
  <c r="BM104" i="1"/>
  <c r="BH104" i="1"/>
  <c r="BC104" i="1"/>
  <c r="AX104" i="1"/>
  <c r="BH103" i="1"/>
  <c r="BC103" i="1"/>
  <c r="AX103" i="1"/>
  <c r="BM103" i="1" s="1"/>
  <c r="BM102" i="1"/>
  <c r="BH102" i="1"/>
  <c r="BC102" i="1"/>
  <c r="AX102" i="1"/>
  <c r="BM101" i="1"/>
  <c r="BH101" i="1"/>
  <c r="BC101" i="1"/>
  <c r="BH100" i="1"/>
  <c r="BC100" i="1"/>
  <c r="AX100" i="1"/>
  <c r="BM100" i="1" s="1"/>
  <c r="BH99" i="1"/>
  <c r="BC99" i="1"/>
  <c r="AX99" i="1"/>
  <c r="BM99" i="1" s="1"/>
  <c r="BH98" i="1"/>
  <c r="BC98" i="1"/>
  <c r="AX98" i="1"/>
  <c r="BM98" i="1" s="1"/>
  <c r="BH97" i="1"/>
  <c r="BC97" i="1"/>
  <c r="AX97" i="1"/>
  <c r="BM97" i="1" s="1"/>
  <c r="BH96" i="1"/>
  <c r="BC96" i="1"/>
  <c r="AX96" i="1"/>
  <c r="BM96" i="1" s="1"/>
  <c r="BH95" i="1"/>
  <c r="BC95" i="1"/>
  <c r="AX95" i="1"/>
  <c r="BM95" i="1" s="1"/>
  <c r="BH94" i="1"/>
  <c r="BC94" i="1"/>
  <c r="AX94" i="1"/>
  <c r="BM94" i="1" s="1"/>
  <c r="BH92" i="1"/>
  <c r="BC92" i="1"/>
  <c r="AX92" i="1"/>
  <c r="BM92" i="1" s="1"/>
  <c r="BH91" i="1"/>
  <c r="BC91" i="1"/>
  <c r="AX91" i="1"/>
  <c r="BM91" i="1" s="1"/>
  <c r="BH90" i="1"/>
  <c r="BC90" i="1"/>
  <c r="AX90" i="1"/>
  <c r="BM90" i="1" s="1"/>
  <c r="BH89" i="1"/>
  <c r="BC89" i="1"/>
  <c r="AX89" i="1"/>
  <c r="BM89" i="1" s="1"/>
  <c r="BH88" i="1"/>
  <c r="BC88" i="1"/>
  <c r="AX88" i="1"/>
  <c r="BM88" i="1" s="1"/>
  <c r="BH87" i="1"/>
  <c r="BC87" i="1"/>
  <c r="AX87" i="1"/>
  <c r="BM87" i="1" s="1"/>
  <c r="BH86" i="1"/>
  <c r="BC86" i="1"/>
  <c r="AX86" i="1"/>
  <c r="BM86" i="1" s="1"/>
  <c r="BH85" i="1"/>
  <c r="BC85" i="1"/>
  <c r="AX85" i="1"/>
  <c r="BM85" i="1" s="1"/>
  <c r="AC75" i="1"/>
  <c r="AC74" i="1"/>
  <c r="BD73" i="1"/>
  <c r="AI73" i="1"/>
  <c r="AC73" i="1"/>
  <c r="AP54" i="1"/>
  <c r="AI74" i="1" s="1"/>
  <c r="AF54" i="1"/>
  <c r="AA54" i="1"/>
  <c r="BI53" i="1"/>
  <c r="BD53" i="1"/>
  <c r="AZ53" i="1"/>
  <c r="AK53" i="1"/>
  <c r="BD52" i="1"/>
  <c r="AU52" i="1"/>
  <c r="BI52" i="1" s="1"/>
  <c r="AK52" i="1"/>
  <c r="BD51" i="1"/>
  <c r="AU51" i="1"/>
  <c r="AS109" i="1" s="1"/>
  <c r="AK51" i="1"/>
  <c r="BN50" i="1"/>
  <c r="BI50" i="1"/>
  <c r="BD50" i="1"/>
  <c r="AZ50" i="1"/>
  <c r="AK50" i="1"/>
  <c r="BI49" i="1"/>
  <c r="BD49" i="1"/>
  <c r="BN49" i="1" s="1"/>
  <c r="AZ49" i="1"/>
  <c r="AK49" i="1"/>
  <c r="BD48" i="1"/>
  <c r="AK48" i="1"/>
  <c r="BN53" i="1" l="1"/>
  <c r="BN52" i="1"/>
  <c r="AZ51" i="1"/>
  <c r="BI51" i="1"/>
  <c r="BN51" i="1" s="1"/>
  <c r="AK54" i="1"/>
  <c r="AN106" i="1"/>
  <c r="AY74" i="1"/>
  <c r="AI75" i="1"/>
  <c r="AX109" i="1"/>
  <c r="BM109" i="1" s="1"/>
  <c r="BH109" i="1"/>
  <c r="BD54" i="1"/>
  <c r="AS73" i="1"/>
  <c r="AX112" i="1"/>
  <c r="BM112" i="1" s="1"/>
  <c r="AZ52" i="1"/>
  <c r="AX107" i="1"/>
  <c r="BM107" i="1" s="1"/>
  <c r="AU48" i="1"/>
  <c r="AY73" i="1"/>
  <c r="BI73" i="1" s="1"/>
  <c r="AX108" i="1"/>
  <c r="BM108" i="1" s="1"/>
  <c r="AZ48" i="1" l="1"/>
  <c r="AZ54" i="1" s="1"/>
  <c r="BI48" i="1"/>
  <c r="AU54" i="1"/>
  <c r="AN74" i="1" s="1"/>
  <c r="AY75" i="1"/>
  <c r="BC106" i="1"/>
  <c r="BI54" i="1" l="1"/>
  <c r="BN48" i="1"/>
  <c r="BN54" i="1" s="1"/>
  <c r="AS106" i="1"/>
  <c r="AN75" i="1"/>
  <c r="BD74" i="1"/>
  <c r="BI74" i="1" s="1"/>
  <c r="AS74" i="1"/>
  <c r="BH106" i="1" l="1"/>
  <c r="AX106" i="1"/>
  <c r="BM106" i="1" s="1"/>
  <c r="BD75" i="1"/>
  <c r="BI75" i="1" s="1"/>
  <c r="AS75" i="1"/>
</calcChain>
</file>

<file path=xl/sharedStrings.xml><?xml version="1.0" encoding="utf-8"?>
<sst xmlns="http://schemas.openxmlformats.org/spreadsheetml/2006/main" count="381" uniqueCount="179">
  <si>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</si>
  <si>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</si>
  <si>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</si>
  <si>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</si>
  <si>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</si>
  <si>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</si>
  <si>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</si>
  <si>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</si>
  <si>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</si>
  <si>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</si>
  <si>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</si>
  <si>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</si>
  <si>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</si>
  <si>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</si>
  <si>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</si>
  <si>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</si>
  <si>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0611010</t>
  </si>
  <si>
    <t>1010</t>
  </si>
  <si>
    <t>0910</t>
  </si>
  <si>
    <t>Надання дошкільної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</si>
  <si>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</si>
  <si>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</si>
  <si>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</si>
  <si>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</si>
  <si>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</si>
  <si>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</si>
  <si>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</si>
  <si>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</si>
  <si>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</si>
  <si>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</si>
  <si>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</si>
  <si>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основних завдань дошкільної освіти, збереження та зміцнення фізичного і психологічного здоров’я  дітей, формування їх особистості, розвиток творчих здібностей та нахилів, забезпечення соціальної адаптації та готовності продовжувати освіту</t>
  </si>
  <si>
    <t>s5.2</t>
  </si>
  <si>
    <t>Надання всебічної допомоги сім’ї у розвитку, вихованні та навчанні дитини</t>
  </si>
  <si>
    <t>Забезпечення доступності дошкільної освіти в комунальних закладах освіти у межах державних вимог до змісту, рівня й обсягу дошкільної освіти та обов’язкову дошкільну освіту дітей старшого дошкільного віку</t>
  </si>
  <si>
    <t>5. Мета бюджетної програми</t>
  </si>
  <si>
    <t>Забезпечення надання дошкільної освіти навчальними закладами Хмельницької міської територіальної громади</t>
  </si>
  <si>
    <t>6. Завдання бюджетної програми</t>
  </si>
  <si>
    <t>Завдання</t>
  </si>
  <si>
    <t>npp</t>
  </si>
  <si>
    <t>p5.3</t>
  </si>
  <si>
    <t>Створення належних умов для надання якісної дошкільної освіти та виховання дітей</t>
  </si>
  <si>
    <t>s5.3</t>
  </si>
  <si>
    <t>Створення та забезпечення здорового, безпечного, комфортного середовища для всіх учасників процесу</t>
  </si>
  <si>
    <t>Підвищення якості освітньої діяльності закладу</t>
  </si>
  <si>
    <t>Створення безбар`єрного простору та організація роботи з дітьми з особливими освітніми потребами</t>
  </si>
  <si>
    <t>Протидія та профілактика булінгу в навчальних закладах освіти</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</si>
  <si>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</si>
  <si>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</si>
  <si>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</si>
  <si>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</si>
  <si>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</si>
  <si>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</si>
  <si>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</si>
  <si>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</si>
  <si>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</si>
  <si>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</si>
  <si>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</si>
  <si>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Забезпечення належного функціонування закладів  дошкільної освіти</t>
  </si>
  <si>
    <t>s5.5</t>
  </si>
  <si>
    <t>Організація харчування в  закладах  дошкільної освіти</t>
  </si>
  <si>
    <t>Організація роботи пунктів обігріву в закладах дошкільної освіти</t>
  </si>
  <si>
    <t>Проведення капітальних ремонтів</t>
  </si>
  <si>
    <t>Придбання предметів та обладнання довгострокового користування</t>
  </si>
  <si>
    <t>Погашення кредиторської заборгованості минулих років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</si>
  <si>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</si>
  <si>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</si>
  <si>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</si>
  <si>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  За відповідний звітний період відхилення планових показників стосовно касових по загальному фонду пояснюється економією коштів та раціональним використанням планових асигнувань в сумі 12 280,558 тис. грн, а саме: по оплаті праці – 32 416,58 грн (КЕКВ 2111 – 879,11 грн, КЕКВ 2121 – 31 537,47 грн), за рахунок нарахування єдиного внеску на суми заробітної плати працівників – осіб з інвалідністю протягом року.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раціонального використання бюджетних коштів склалась економія у сумі 350 817,53 грн на придбання предметів, матеріалів, обладнання, інвентарю за рахунок залишку при закупівлі паливно-мастильних матеріалів у сумі 173 тис. грн, 100 тис. грн при заміні аварійних дерев`яних вікон та дверей на енергоефективні, 77,8175 тис. грн залишок планових показників на придбання товарів з розрахунку 350 грн на одного вихованця міста / 450 грн на одного вихованця ОТГ. По медикаментах та перев’язувальних матеріалах – заклади забезпечені відповідно до потреби та раціонального використання коштів, залишок – 3 246,19 грн. Також виникла економія в сумі 1 341 347,42 грн по оплаті послуг (крім комунальних) за рахунок залишку 859,398 тис. грн при виконанні робіт по поточних ремонтах за цінами нижче запланованих, 821,304 тис. грн економія з розрахунку 350 грн на одного вихованця міста / 450 грн на одного вихованця ОТГ. Залишки асигнувань до кінця року по оплаті комунальних послуг та енергоносіїв у сумі 3 839 844,98 грн обумовлені теплими погодними умовами, які призвели до економії при забезпеченні теплопостачання: КЕКВ 2271 – 1 249,558 тис. грн, КЕКВ 2273 – 997,463 тис. грн, КЕКВ 2274 – 281,811 тис. гривень. Залишок по КЕКВ 2275 – 551,661 тис. грн сформувався за рахунок коштів передбачених на придбання паливних пелет (не відбулись торги), по оплаті водопостачання та водовідведення залишок склав 158,711 тис. гривень. КЕКВ 2276 - оплата енергосервісу здійснювалась по виставлених рахунках, залишок у сумі 600,638 тис. гривень. Залишились невикористані кошти на оплату курсів і навчання у сумі – 32 171 грн та інші поточні видатки для сплати екологічного податку – 3 250 гривень.
  Відхилення по спецфонду пов’язано з раціональним використання коштів та зменшенням власних надходжень через роботу закладів у період воєнного стану та зменшенням відвідування. Кошторисні призначення по спецфонду було приведено у відповідність до норм діючого законодавства.</t>
  </si>
  <si>
    <t>Організація харчування у закладах дошкільної освіти: в результаті виконання кошторисних призначень на кінець року утворились залишки коштів, які пояснюються тим, що витрати розраховані на заплановану кількість дітей, фактична кількість дітей зменшувалась впродовж року (робота закладів у період воєнного стану, часті тривоги, хвороби призводять до зменшення відвідування вихованців) і відповідає 59% відвідування. За рахунок коштів спецфонду: зменшенням власних надходжень, кошторисні призначення по спецфонду було приведено у відповідність до норм діючого законодавства.</t>
  </si>
  <si>
    <t xml:space="preserve">Організація роботи пунктів обігріву в закладах дошкільної освіти: для організації роботи пунктів обігріву (пунктів незламності) на базі закладів дошкільної освіти та забезпечення мешканців громади теплом та світлом в умовах знеструмлення та пошкодження енергетичної інфраструктури через російські ракетні удари передбачено закупівлю паливно-мастильних матеріалів на суму 500 тис. грн. Стабільна ситуація з електропостачання призвела до економії виділених планових показників у сумі 339,355 тис. гривень. </t>
  </si>
  <si>
    <t>Проведення капітальних ремонтів: заплановані кошторисні призначення для проведення капітальних ремонтів у ХЗДО № 55 (капітальний ремонт з впровадженням заходів по енергозбереженню) та ХЗДО № 56 (капітальний ремонт покрівлі). Заклади протягом року виготовили ПКД, сертифікат та провели експертизу, роботи не були розпочаті, що призвело до залишку в сумі 3 253,949 тис. гривень.</t>
  </si>
  <si>
    <t>Відхилення спеціального фонду по придбанню обладнання і предметів довгострокового користування обумовленні залишком по інших коштах спеціального фонду бюджет розвитку – 87,632 тис. грн, показник відхилення збільшився за рахунок інших джерел власних надходжень по 03 фонду (благодійні внески, гранти та дарунки) в сумі 873,552 тис. гривень.</t>
  </si>
  <si>
    <t>Погашення кредиторської заборгованості минулих років проведено в повному обсязі.</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</si>
  <si>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</si>
  <si>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</si>
  <si>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</si>
  <si>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pz2</t>
  </si>
  <si>
    <t>ps2</t>
  </si>
  <si>
    <t>formula=RC[-10]+RC[-5]</t>
  </si>
  <si>
    <t>pvz2</t>
  </si>
  <si>
    <t>pvs2</t>
  </si>
  <si>
    <t>formula=RC[-16]-RC[-32]</t>
  </si>
  <si>
    <t>p5.6</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</si>
  <si>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</si>
  <si>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s5.6</t>
  </si>
  <si>
    <t>Програма розвитку освіти Хмельницької міської територіальної громади на 2022-2026 роки 
(зі змінами)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</si>
  <si>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</si>
  <si>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</si>
  <si>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</si>
  <si>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</si>
  <si>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</si>
  <si>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</si>
  <si>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</si>
  <si>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</si>
  <si>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</si>
  <si>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</si>
  <si>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</si>
  <si>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</si>
  <si>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</si>
  <si>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</si>
  <si>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</si>
  <si>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</si>
  <si>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</si>
  <si>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</si>
  <si>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дошкільної освіти</t>
  </si>
  <si>
    <t>од.</t>
  </si>
  <si>
    <t>Мережа  закладів дошкільної освіти</t>
  </si>
  <si>
    <t>Кількість груп</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</si>
  <si>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</si>
  <si>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</si>
  <si>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</si>
  <si>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</si>
  <si>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</si>
  <si>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Обсяг видатків на забезпечення роботи пунктів обігріву  в закладах дошкільної освіти</t>
  </si>
  <si>
    <t>грн.</t>
  </si>
  <si>
    <t>Рішення сесії</t>
  </si>
  <si>
    <t>Обсяг кредиторської заборгованості минулих років</t>
  </si>
  <si>
    <t>Звітність</t>
  </si>
  <si>
    <t>продукту</t>
  </si>
  <si>
    <t>Кількість дітей, що відвідують заклади дошкільної освіти</t>
  </si>
  <si>
    <t>осіб</t>
  </si>
  <si>
    <t>Кількість дітей від 1 до 4 років</t>
  </si>
  <si>
    <t>Кількість дітей від 4 до 6 років</t>
  </si>
  <si>
    <t>Планова кількість днів харчування вихованців</t>
  </si>
  <si>
    <t>Розрахунок</t>
  </si>
  <si>
    <t>Вартість харчування</t>
  </si>
  <si>
    <t>Вартість харчування дітей в літній період</t>
  </si>
  <si>
    <t>Кількість закладів, в яких буде проведений капітальний ремонт в тому числі виготовлення ПКД</t>
  </si>
  <si>
    <t>Кількість закладів, в яких будуть проведені поточні ремонти в тому числі споруд (укриття, бомбосховища тощо)</t>
  </si>
  <si>
    <t>Кількість закладів, в яких буде впроваджено заходи з енергозбереження, підвищення термомодернізації будівель та з метою підготовки до проведення опалювального сезону</t>
  </si>
  <si>
    <t>Кількість пунктів обігріву</t>
  </si>
  <si>
    <t>Рішення</t>
  </si>
  <si>
    <t>Кількість паливно-мастильних матеріалів для забезпечення роботи пунктів обігріву  в закладах дошкільної освіти</t>
  </si>
  <si>
    <t>літр</t>
  </si>
  <si>
    <t>ефективності</t>
  </si>
  <si>
    <t>Витрати на перебування 1 дитини в закладі дошкільної освіти</t>
  </si>
  <si>
    <t>Чисельність дітей з розрахунку на 1 педагогічного працівника</t>
  </si>
  <si>
    <t>Чисельність дітей в розрахунку на одну штатну одиницю</t>
  </si>
  <si>
    <t>Середні витрати на капітальний ремонт одного навчального закладу</t>
  </si>
  <si>
    <t>Середні витрати на один заклад дошкільної освіти на виконання поточних ремонтів у тому числі споруд (укриття, бомбосховища тощо)</t>
  </si>
  <si>
    <t>Середні витрати на один заклад дошкільної освіти на виконання заходів з енергозбереження, підвищення термомодернізації будівель та з метою підготовки до проведення опалювального сезону</t>
  </si>
  <si>
    <t>Середні витрати на 1 пункт обігріву</t>
  </si>
  <si>
    <t>якості</t>
  </si>
  <si>
    <t>Динаміка охоплення дітей дошкільною освітою</t>
  </si>
  <si>
    <t>відс.</t>
  </si>
  <si>
    <t>Відсоток відвідування</t>
  </si>
  <si>
    <t>Відсоток погашення кредиторської заборгованості минулих років</t>
  </si>
  <si>
    <t>Динаміка росту власних надходжень в порівнянні з минулим роком</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</si>
  <si>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</si>
  <si>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</si>
  <si>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</si>
  <si>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</si>
  <si>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</si>
  <si>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</si>
  <si>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не мають відхилення.</t>
  </si>
  <si>
    <t xml:space="preserve">Причини розбіжностей між фактичними та затвердженими результативними показниками пов’язана зі зменшенням потреби в закупівлі паливно-мастильних матеріалів завдяки стабільній ситуації з електропостачанням. </t>
  </si>
  <si>
    <t>Кількість дітей, що відвідують заклади дошкільної освіти збільшилась на 12 осіб, які зараховані до закладів дошкільної освіти, відповідні зміни внесені до мережі закладів дошкільної освіти.</t>
  </si>
  <si>
    <t>Кількість дітей від 4 до 6 років збільшилась на 12 осіб, які зараховані до закладів дошкільної освіти, відповідні зміни внесені до мережі закладів дошкільної освіти.</t>
  </si>
  <si>
    <t>Кількість паливно-мастильних матеріалів закуплено відповідно до потреб враховуючи умови, які виникали протягом року та були спричинені знеструмленням та пошкодженням енергетичної інфраструктури через російські ракетні удари.</t>
  </si>
  <si>
    <t>Розбіжності між фактичними та затвердженими результативними показниками пов'язані з залишками коштів при проведенні поточних видатків для забезпечення належного функціонування в закладах дошкільної освіти.</t>
  </si>
  <si>
    <t>Причини розбіжностей між фактичними та затвердженими результативними показниками пояснюються залишком асигнувань до кінця року, які виникли через відсутність проведених робіт у ХЗДО № 55 та ХЗДО № 56, та економією у тому числі в зв'язку з проведенням тендерних процедур на виготовлення ПКД, сертифікат та проведення експертизи.</t>
  </si>
  <si>
    <t xml:space="preserve">Відхилення між запланованими та фактичними показниками  при виконанні поточних ремонтів у тому числі споруд (укриття, бомбосховища тощо) виникла в зв'язку з проведенням моніторингу цін і проведення тендерних процедур  на отримання послуг з поточних ремонтів. Розбіжності між фактичними та затвердженими результативними показниками спеціального фонду не мають відхилення. </t>
  </si>
  <si>
    <t>Відхилення між запланованими та фактичними показниками  при виконанні заходів з енергозбереження, підвищення термомодернізації будівель виникла в зв'язку з проведенням моніторингу цін і проведення тендерних процедур на отримання послуг з поточних ремонтів та закупівлю вікон та дверей.</t>
  </si>
  <si>
    <t>Причини розбіжностей між фактичними та затвердженими результативними показниками пояснюються залишком асигнувань до кінця року, які виникли завдяки зменшенням закупівлі паливно-мастильних матеріалів.</t>
  </si>
  <si>
    <t>Розбіжності між фактичними та затвердженими результативними показниками власних надходжень в порівнянні з минулим роком має відхилення відповідно до аналізу за  повний календарний рік.</t>
  </si>
  <si>
    <t xml:space="preserve"> 9.3. Аналіз стану виконання результативних показників</t>
  </si>
  <si>
    <t xml:space="preserve">   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0611010 "Надання дошкільної освіти" на 2023 рік (з урахуванням проведених змін протягом звітного року). Здійснено виплати заробітної плати з нарахуваннями на неї. Заклади забезпечені, відповідно до потреби, медикаментами та перев’язувальними матеріалами. Організовано трьохразове раціональне, збалансоване харчування дітей в закладах дошкільної освіти. Діти пільгових категорій забезпечені харчуванням за рахунок коштів місцевого бюджету. Відповідно до потреб заклади були забезпеченні посудом, канцтоварами, м’яким інвентарем, іграшками, електротоварами, миючими, будівельними та господарчими товарами передбаченими з розрахунку 350 грн на одного вихованця міста / 450 грн на одного вихованця ОТГ. Проведено закупівлю супутніх товарів та ПММ для підключення та безперебійної роботи генераторів у закладах дошкільної освіти. По оплаті послуг (крім комунальних) проведено оплату інших послуг, що забезпечує безперебійну роботу закладів. Також заклади забезпечено протипожежним обладнанням.  Закуплено новорічні подарунки для вихованців закладів дошкільної освіти. Працівникам забезпечено проходження курсів і навчання. 
   З метою підготовки до проведення опалювального сезону впроваджено заходи з енергозбереження та підвищення термомодернізації будівель, в тридцять одному закладі дошкільної освіти замінено аварійні дерев`яні вікна та двері на енергоефективні, проведенні поточні ремонти покрівель та будівель  на суму – 5 341 604,17 гривень. Проведені поточні ремонти на суму 18 074 670,72 грн у п'ятдесяти двох закладах дошкільної освіти, а саме: виконано поточні ремонти охоронної та пожежної сигналізації, встановлено систему «Тривожна кнопка», відремонтовано мережі електропостачання, оновлено вогнезахисне оброблення дерев’яних конструкцій, завершено ремонтні роботи санвузлів, будівель та аварійні поточні ремонти,  проведено роботи з поточного ремонту споруд цивільного захисту (укриття). Для забезпечення належного функціонування закладів проведено оплату комунальних послуг та енергоносіїв, залишок кошторисних призначень виник завдяки енергоефективним заходам, економією. 
   Придбання предметів та обладнання довгострокового користування: в тридцяти двох закладах дошкільної освіти оновлено кухонне обладнання (плити індукційні, шафи пекарські, морозильні шафи та інше), шість закладів забезпечено джерелами резервного живлення (генератори). Проведення капітальних ремонтів - у ХЗДО № 55, та ХЗДО № 56 виготовлено ПКД та сертифікат, виконано експертизу для виконання робіт по капітальному ремонту покрівлі та впровадженням заходів по енергозбереженню. 
 За спеціальним фондом плата за послуги бюджетних установ забезпечено виплату заробітної плати, відповідно до потреби заклади робили закупівлю предметів, матеріалів, медикаментів та перев’язувальних матеріалів. Закуплено продукти харчування. Для забезпечення належного функціонування закладів проведено оплату комунальних послуг та енергоносіїв. Також надійшла благодійна допомога в грошовій та натуральній формі по предметам, матеріалам, обладнанню та інвентарю, що забезпечило створення комфортних умов перебування дітей у закладах дошкільної освіти.
  Кредиторська заборгованість минулих років проведено в повному обсязі.</t>
  </si>
  <si>
    <t>10. Узагальнений висновок про виконання бюджетної програми.</t>
  </si>
  <si>
    <t xml:space="preserve">   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заходів передбачених Програмою розвитку освіти Хмельницької міської територіальної громади за 2022 - 2026 роки та цільовою Програмою попередження виникнення надзвичайних ситуацій та забезпечення пожежної і техногенної безпеки.
   Заклади дошкільної освіти зазнали змін в організації роботи. В умовах воєнного стану пріоритетність здійснення видатків проводились відповідно до постанови КМУ від 09.06.2021 року № 590 «Про затвердження Порядку виконання повноважень Державною казначейською службою в особливому режимі в умовах воєнного стану» та фактичною потребою закладів дошкільної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</si>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</sst>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sz val="10"/>
      <name val="Times New Roman"/>
      <family val="1"/>
    </font>
    <font>
      <b/>
      <sz val="10"/>
      <name val="Times New Roman"/>
      <family val="1"/>
    </font>
    <font>
      <b/>
      <sz val="10"/>
      <name val="Arial Cyr"/>
      <charset val="204"/>
    </font>
    <font>
      <b/>
      <sz val="10"/>
      <name val="Times New Roman"/>
      <family val="1"/>
      <charset val="204"/>
    </font>
    <font>
      <b/>
      <sz val="8"/>
      <name val="Times New Roman"/>
      <family val="1"/>
      <charset val="204"/>
    </font>
    <font>
      <sz val="8"/>
      <name val="Times New Roman"/>
      <family val="1"/>
    </font>
    <font>
      <b/>
      <sz val="8"/>
      <name val="Times New Roman"/>
      <family val="1"/>
    </font>
    <font>
      <sz val="12"/>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69">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0" fillId="0" borderId="0" xfId="0" applyAlignment="1">
      <alignment horizontal="center"/>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5" fillId="0" borderId="0" xfId="0" applyFont="1"/>
    <xf numFmtId="0" fontId="7"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6"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5"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5" fillId="0" borderId="0" xfId="0" applyNumberFormat="1" applyFont="1" applyBorder="1"/>
    <xf numFmtId="0" fontId="15" fillId="0" borderId="0" xfId="0" applyNumberFormat="1" applyFont="1"/>
    <xf numFmtId="0" fontId="4" fillId="0" borderId="1" xfId="0" applyFont="1" applyBorder="1" applyAlignment="1">
      <alignment horizontal="left" vertical="center" wrapText="1"/>
    </xf>
    <xf numFmtId="0" fontId="17" fillId="0" borderId="0" xfId="0" applyFont="1"/>
    <xf numFmtId="0" fontId="18" fillId="0" borderId="0" xfId="0" applyFont="1" applyBorder="1" applyAlignment="1">
      <alignment horizontal="left" vertical="center" wrapText="1"/>
    </xf>
    <xf numFmtId="0" fontId="19"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164" fontId="15"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4" fontId="15"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top"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15"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49" fontId="2" fillId="0" borderId="4" xfId="0" applyNumberFormat="1"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5" fillId="0" borderId="4"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2" fillId="0" borderId="0" xfId="0"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cellXfs>
  <cellStyles count="2">
    <cellStyle name="Звичайний" xfId="0" builtinId="0"/>
    <cellStyle name="Обычный 2 2" xfId="1"/>
  </cellStyles>
  <dxfs count="1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176"/>
  <sheetViews>
    <sheetView tabSelected="1" view="pageBreakPreview" topLeftCell="A2" zoomScale="90" zoomScaleNormal="100" zoomScaleSheetLayoutView="90" workbookViewId="0">
      <selection activeCell="AN105" sqref="AN105:AR105"/>
    </sheetView>
  </sheetViews>
  <sheetFormatPr defaultColWidth="9.140625" defaultRowHeight="12.75" x14ac:dyDescent="0.2"/>
  <cols>
    <col min="1" max="1" width="3.28515625" style="1" customWidth="1"/>
    <col min="2" max="2" width="3.42578125" style="1" customWidth="1"/>
    <col min="3" max="54" width="2.85546875" style="1" customWidth="1"/>
    <col min="55" max="55" width="5.28515625" style="1" customWidth="1"/>
    <col min="56" max="68" width="2.85546875" style="1" customWidth="1"/>
    <col min="69" max="69" width="5.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0</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4499999999999993"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2</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18.399999999999999" customHeight="1" x14ac:dyDescent="0.2">
      <c r="A14" s="4" t="s">
        <v>4</v>
      </c>
      <c r="B14" s="59" t="s">
        <v>5</v>
      </c>
      <c r="C14" s="60"/>
      <c r="D14" s="60"/>
      <c r="E14" s="60"/>
      <c r="F14" s="60"/>
      <c r="G14" s="60"/>
      <c r="H14" s="60"/>
      <c r="I14" s="60"/>
      <c r="J14" s="60"/>
      <c r="K14" s="60"/>
      <c r="L14" s="60"/>
      <c r="M14" s="5"/>
      <c r="N14" s="61" t="s">
        <v>6</v>
      </c>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5"/>
      <c r="AU14" s="59" t="s">
        <v>7</v>
      </c>
      <c r="AV14" s="60"/>
      <c r="AW14" s="60"/>
      <c r="AX14" s="60"/>
      <c r="AY14" s="60"/>
      <c r="AZ14" s="60"/>
      <c r="BA14" s="60"/>
      <c r="BB14" s="60"/>
      <c r="BC14" s="6"/>
      <c r="BD14" s="6"/>
      <c r="BE14" s="6"/>
      <c r="BF14" s="6"/>
      <c r="BG14" s="6"/>
      <c r="BH14" s="6"/>
      <c r="BI14" s="6"/>
      <c r="BJ14" s="6"/>
      <c r="BK14" s="6"/>
      <c r="BL14" s="6"/>
    </row>
    <row r="15" spans="1:64" ht="21.75" customHeight="1" x14ac:dyDescent="0.2">
      <c r="A15" s="7"/>
      <c r="B15" s="57" t="s">
        <v>8</v>
      </c>
      <c r="C15" s="57"/>
      <c r="D15" s="57"/>
      <c r="E15" s="57"/>
      <c r="F15" s="57"/>
      <c r="G15" s="57"/>
      <c r="H15" s="57"/>
      <c r="I15" s="57"/>
      <c r="J15" s="57"/>
      <c r="K15" s="57"/>
      <c r="L15" s="57"/>
      <c r="M15" s="7"/>
      <c r="N15" s="58" t="s">
        <v>9</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7"/>
      <c r="AU15" s="57" t="s">
        <v>10</v>
      </c>
      <c r="AV15" s="57"/>
      <c r="AW15" s="57"/>
      <c r="AX15" s="57"/>
      <c r="AY15" s="57"/>
      <c r="AZ15" s="57"/>
      <c r="BA15" s="57"/>
      <c r="BB15" s="57"/>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53" t="s">
        <v>12</v>
      </c>
      <c r="C17" s="54"/>
      <c r="D17" s="54"/>
      <c r="E17" s="54"/>
      <c r="F17" s="54"/>
      <c r="G17" s="54"/>
      <c r="H17" s="54"/>
      <c r="I17" s="54"/>
      <c r="J17" s="54"/>
      <c r="K17" s="54"/>
      <c r="L17" s="54"/>
      <c r="M17" s="10"/>
      <c r="N17" s="55" t="s">
        <v>13</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6"/>
      <c r="AU17" s="53" t="s">
        <v>7</v>
      </c>
      <c r="AV17" s="54"/>
      <c r="AW17" s="54"/>
      <c r="AX17" s="54"/>
      <c r="AY17" s="54"/>
      <c r="AZ17" s="54"/>
      <c r="BA17" s="54"/>
      <c r="BB17" s="54"/>
      <c r="BC17" s="11"/>
      <c r="BD17" s="11"/>
      <c r="BE17" s="11"/>
      <c r="BF17" s="11"/>
      <c r="BG17" s="11"/>
      <c r="BH17" s="11"/>
      <c r="BI17" s="11"/>
      <c r="BJ17" s="11"/>
      <c r="BK17" s="11"/>
      <c r="BL17" s="12"/>
    </row>
    <row r="18" spans="1:79" ht="23.25" customHeight="1" x14ac:dyDescent="0.2">
      <c r="A18" s="13"/>
      <c r="B18" s="57" t="s">
        <v>8</v>
      </c>
      <c r="C18" s="57"/>
      <c r="D18" s="57"/>
      <c r="E18" s="57"/>
      <c r="F18" s="57"/>
      <c r="G18" s="57"/>
      <c r="H18" s="57"/>
      <c r="I18" s="57"/>
      <c r="J18" s="57"/>
      <c r="K18" s="57"/>
      <c r="L18" s="57"/>
      <c r="M18" s="7"/>
      <c r="N18" s="58" t="s">
        <v>14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7"/>
      <c r="AU18" s="57" t="s">
        <v>10</v>
      </c>
      <c r="AV18" s="57"/>
      <c r="AW18" s="57"/>
      <c r="AX18" s="57"/>
      <c r="AY18" s="57"/>
      <c r="AZ18" s="57"/>
      <c r="BA18" s="57"/>
      <c r="BB18" s="57"/>
      <c r="BC18" s="14"/>
      <c r="BD18" s="14"/>
      <c r="BE18" s="14"/>
      <c r="BF18" s="14"/>
      <c r="BG18" s="14"/>
      <c r="BH18" s="14"/>
      <c r="BI18" s="14"/>
      <c r="BJ18" s="14"/>
      <c r="BK18" s="15"/>
      <c r="BL18" s="14"/>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2.2" customHeight="1" x14ac:dyDescent="0.2">
      <c r="A20" s="4" t="s">
        <v>15</v>
      </c>
      <c r="B20" s="53" t="s">
        <v>16</v>
      </c>
      <c r="C20" s="54"/>
      <c r="D20" s="54"/>
      <c r="E20" s="54"/>
      <c r="F20" s="54"/>
      <c r="G20" s="54"/>
      <c r="H20" s="54"/>
      <c r="I20" s="54"/>
      <c r="J20" s="54"/>
      <c r="K20" s="54"/>
      <c r="L20" s="54"/>
      <c r="M20" s="16"/>
      <c r="N20" s="53" t="s">
        <v>17</v>
      </c>
      <c r="O20" s="54"/>
      <c r="P20" s="54"/>
      <c r="Q20" s="54"/>
      <c r="R20" s="54"/>
      <c r="S20" s="54"/>
      <c r="T20" s="54"/>
      <c r="U20" s="54"/>
      <c r="V20" s="54"/>
      <c r="W20" s="54"/>
      <c r="X20" s="54"/>
      <c r="Y20" s="54"/>
      <c r="Z20" s="11"/>
      <c r="AA20" s="53" t="s">
        <v>18</v>
      </c>
      <c r="AB20" s="54"/>
      <c r="AC20" s="54"/>
      <c r="AD20" s="54"/>
      <c r="AE20" s="54"/>
      <c r="AF20" s="54"/>
      <c r="AG20" s="54"/>
      <c r="AH20" s="54"/>
      <c r="AI20" s="54"/>
      <c r="AJ20" s="11"/>
      <c r="AK20" s="53" t="s">
        <v>19</v>
      </c>
      <c r="AL20" s="63"/>
      <c r="AM20" s="63"/>
      <c r="AN20" s="63"/>
      <c r="AO20" s="63"/>
      <c r="AP20" s="63"/>
      <c r="AQ20" s="63"/>
      <c r="AR20" s="63"/>
      <c r="AS20" s="63"/>
      <c r="AT20" s="63"/>
      <c r="AU20" s="63"/>
      <c r="AV20" s="63"/>
      <c r="AW20" s="63"/>
      <c r="AX20" s="63"/>
      <c r="AY20" s="63"/>
      <c r="AZ20" s="63"/>
      <c r="BA20" s="63"/>
      <c r="BB20" s="63"/>
      <c r="BC20" s="63"/>
      <c r="BD20" s="11"/>
      <c r="BE20" s="53" t="s">
        <v>20</v>
      </c>
      <c r="BF20" s="54"/>
      <c r="BG20" s="54"/>
      <c r="BH20" s="54"/>
      <c r="BI20" s="54"/>
      <c r="BJ20" s="54"/>
      <c r="BK20" s="54"/>
      <c r="BL20" s="54"/>
    </row>
    <row r="21" spans="1:79" ht="23.25" customHeight="1" x14ac:dyDescent="0.2">
      <c r="A21"/>
      <c r="B21" s="57" t="s">
        <v>8</v>
      </c>
      <c r="C21" s="57"/>
      <c r="D21" s="57"/>
      <c r="E21" s="57"/>
      <c r="F21" s="57"/>
      <c r="G21" s="57"/>
      <c r="H21" s="57"/>
      <c r="I21" s="57"/>
      <c r="J21" s="57"/>
      <c r="K21" s="57"/>
      <c r="L21" s="57"/>
      <c r="M21"/>
      <c r="N21" s="57" t="s">
        <v>21</v>
      </c>
      <c r="O21" s="57"/>
      <c r="P21" s="57"/>
      <c r="Q21" s="57"/>
      <c r="R21" s="57"/>
      <c r="S21" s="57"/>
      <c r="T21" s="57"/>
      <c r="U21" s="57"/>
      <c r="V21" s="57"/>
      <c r="W21" s="57"/>
      <c r="X21" s="57"/>
      <c r="Y21" s="57"/>
      <c r="Z21" s="14"/>
      <c r="AA21" s="64" t="s">
        <v>22</v>
      </c>
      <c r="AB21" s="64"/>
      <c r="AC21" s="64"/>
      <c r="AD21" s="64"/>
      <c r="AE21" s="64"/>
      <c r="AF21" s="64"/>
      <c r="AG21" s="64"/>
      <c r="AH21" s="64"/>
      <c r="AI21" s="64"/>
      <c r="AJ21" s="14"/>
      <c r="AK21" s="65" t="s">
        <v>23</v>
      </c>
      <c r="AL21" s="65"/>
      <c r="AM21" s="65"/>
      <c r="AN21" s="65"/>
      <c r="AO21" s="65"/>
      <c r="AP21" s="65"/>
      <c r="AQ21" s="65"/>
      <c r="AR21" s="65"/>
      <c r="AS21" s="65"/>
      <c r="AT21" s="65"/>
      <c r="AU21" s="65"/>
      <c r="AV21" s="65"/>
      <c r="AW21" s="65"/>
      <c r="AX21" s="65"/>
      <c r="AY21" s="65"/>
      <c r="AZ21" s="65"/>
      <c r="BA21" s="65"/>
      <c r="BB21" s="65"/>
      <c r="BC21" s="65"/>
      <c r="BD21" s="14"/>
      <c r="BE21" s="57" t="s">
        <v>24</v>
      </c>
      <c r="BF21" s="57"/>
      <c r="BG21" s="57"/>
      <c r="BH21" s="57"/>
      <c r="BI21" s="57"/>
      <c r="BJ21" s="57"/>
      <c r="BK21" s="57"/>
      <c r="BL21" s="57"/>
    </row>
    <row r="22" spans="1:79" ht="6.75" customHeight="1" x14ac:dyDescent="0.2"/>
    <row r="23" spans="1:79" ht="15.75" customHeight="1" x14ac:dyDescent="0.2">
      <c r="A23" s="70" t="s">
        <v>25</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15" customHeight="1" x14ac:dyDescent="0.2">
      <c r="A24" s="72" t="s">
        <v>26</v>
      </c>
      <c r="B24" s="72"/>
      <c r="C24" s="72"/>
      <c r="D24" s="72"/>
      <c r="E24" s="72"/>
      <c r="F24" s="72"/>
      <c r="G24" s="73" t="s">
        <v>27</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5"/>
    </row>
    <row r="25" spans="1:79" ht="10.5" hidden="1" customHeight="1" x14ac:dyDescent="0.2">
      <c r="A25" s="66" t="s">
        <v>28</v>
      </c>
      <c r="B25" s="66"/>
      <c r="C25" s="66"/>
      <c r="D25" s="66"/>
      <c r="E25" s="66"/>
      <c r="F25" s="66"/>
      <c r="G25" s="76" t="s">
        <v>29</v>
      </c>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8"/>
      <c r="CA25" s="1" t="s">
        <v>30</v>
      </c>
    </row>
    <row r="26" spans="1:79" ht="27.2" customHeight="1" x14ac:dyDescent="0.2">
      <c r="A26" s="66">
        <v>1</v>
      </c>
      <c r="B26" s="66"/>
      <c r="C26" s="66"/>
      <c r="D26" s="66"/>
      <c r="E26" s="66"/>
      <c r="F26" s="66"/>
      <c r="G26" s="67" t="s">
        <v>31</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9"/>
      <c r="CA26" s="1" t="s">
        <v>32</v>
      </c>
    </row>
    <row r="27" spans="1:79" ht="15.75" customHeight="1" x14ac:dyDescent="0.2">
      <c r="A27" s="66">
        <v>2</v>
      </c>
      <c r="B27" s="66"/>
      <c r="C27" s="66"/>
      <c r="D27" s="66"/>
      <c r="E27" s="66"/>
      <c r="F27" s="66"/>
      <c r="G27" s="67" t="s">
        <v>33</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9"/>
    </row>
    <row r="28" spans="1:79" ht="15" customHeight="1" x14ac:dyDescent="0.2">
      <c r="A28" s="66">
        <v>3</v>
      </c>
      <c r="B28" s="66"/>
      <c r="C28" s="66"/>
      <c r="D28" s="66"/>
      <c r="E28" s="66"/>
      <c r="F28" s="66"/>
      <c r="G28" s="67" t="s">
        <v>34</v>
      </c>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9"/>
    </row>
    <row r="29" spans="1:79" ht="12.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79" ht="16.149999999999999" customHeight="1" x14ac:dyDescent="0.2">
      <c r="A30" s="70" t="s">
        <v>35</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6.149999999999999" customHeight="1" x14ac:dyDescent="0.2">
      <c r="A31" s="71" t="s">
        <v>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12.75" customHeight="1" x14ac:dyDescent="0.2">
      <c r="A32" s="18"/>
      <c r="B32" s="18"/>
      <c r="C32" s="18"/>
      <c r="D32" s="18"/>
      <c r="E32" s="18"/>
      <c r="F32" s="18"/>
      <c r="G32" s="18"/>
      <c r="H32" s="18"/>
      <c r="I32" s="18"/>
      <c r="J32" s="18"/>
      <c r="K32" s="18"/>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row>
    <row r="33" spans="1:79" ht="15.75" customHeight="1" x14ac:dyDescent="0.2">
      <c r="A33" s="70" t="s">
        <v>37</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row>
    <row r="34" spans="1:79" ht="12.95" customHeight="1" x14ac:dyDescent="0.2">
      <c r="A34" s="72" t="s">
        <v>26</v>
      </c>
      <c r="B34" s="72"/>
      <c r="C34" s="72"/>
      <c r="D34" s="72"/>
      <c r="E34" s="72"/>
      <c r="F34" s="72"/>
      <c r="G34" s="73" t="s">
        <v>38</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5"/>
    </row>
    <row r="35" spans="1:79" ht="10.5" hidden="1" customHeight="1" x14ac:dyDescent="0.2">
      <c r="A35" s="66" t="s">
        <v>39</v>
      </c>
      <c r="B35" s="66"/>
      <c r="C35" s="66"/>
      <c r="D35" s="66"/>
      <c r="E35" s="66"/>
      <c r="F35" s="66"/>
      <c r="G35" s="76" t="s">
        <v>29</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8"/>
      <c r="CA35" s="1" t="s">
        <v>40</v>
      </c>
    </row>
    <row r="36" spans="1:79" ht="15" customHeight="1" x14ac:dyDescent="0.2">
      <c r="A36" s="66">
        <v>1</v>
      </c>
      <c r="B36" s="66"/>
      <c r="C36" s="66"/>
      <c r="D36" s="66"/>
      <c r="E36" s="66"/>
      <c r="F36" s="66"/>
      <c r="G36" s="79" t="s">
        <v>41</v>
      </c>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1"/>
      <c r="CA36" s="1" t="s">
        <v>42</v>
      </c>
    </row>
    <row r="37" spans="1:79" ht="15" customHeight="1" x14ac:dyDescent="0.2">
      <c r="A37" s="66">
        <v>2</v>
      </c>
      <c r="B37" s="66"/>
      <c r="C37" s="66"/>
      <c r="D37" s="66"/>
      <c r="E37" s="66"/>
      <c r="F37" s="66"/>
      <c r="G37" s="79" t="s">
        <v>43</v>
      </c>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1"/>
    </row>
    <row r="38" spans="1:79" ht="15" customHeight="1" x14ac:dyDescent="0.2">
      <c r="A38" s="66">
        <v>3</v>
      </c>
      <c r="B38" s="66"/>
      <c r="C38" s="66"/>
      <c r="D38" s="66"/>
      <c r="E38" s="66"/>
      <c r="F38" s="66"/>
      <c r="G38" s="79" t="s">
        <v>44</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row>
    <row r="39" spans="1:79" ht="15" customHeight="1" x14ac:dyDescent="0.2">
      <c r="A39" s="66">
        <v>4</v>
      </c>
      <c r="B39" s="66"/>
      <c r="C39" s="66"/>
      <c r="D39" s="66"/>
      <c r="E39" s="66"/>
      <c r="F39" s="66"/>
      <c r="G39" s="79" t="s">
        <v>45</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1"/>
    </row>
    <row r="40" spans="1:79" ht="15" customHeight="1" x14ac:dyDescent="0.2">
      <c r="A40" s="66">
        <v>5</v>
      </c>
      <c r="B40" s="66"/>
      <c r="C40" s="66"/>
      <c r="D40" s="66"/>
      <c r="E40" s="66"/>
      <c r="F40" s="66"/>
      <c r="G40" s="79" t="s">
        <v>46</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row>
    <row r="41" spans="1:79" ht="4.7" customHeight="1" x14ac:dyDescent="0.2"/>
    <row r="42" spans="1:79" ht="15.75" customHeight="1" x14ac:dyDescent="0.2">
      <c r="A42" s="70" t="s">
        <v>47</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row>
    <row r="43" spans="1:79" ht="15.75" customHeight="1" x14ac:dyDescent="0.2">
      <c r="A43" s="70" t="s">
        <v>48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row>
    <row r="44" spans="1:79" ht="15" customHeight="1" x14ac:dyDescent="0.2">
      <c r="A44" s="82" t="s">
        <v>49</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row>
    <row r="45" spans="1:79" ht="26.45" customHeight="1" x14ac:dyDescent="0.2">
      <c r="A45" s="83" t="s">
        <v>26</v>
      </c>
      <c r="B45" s="83"/>
      <c r="C45" s="83" t="s">
        <v>50</v>
      </c>
      <c r="D45" s="83"/>
      <c r="E45" s="83"/>
      <c r="F45" s="83"/>
      <c r="G45" s="83"/>
      <c r="H45" s="83"/>
      <c r="I45" s="83"/>
      <c r="J45" s="83"/>
      <c r="K45" s="83"/>
      <c r="L45" s="83"/>
      <c r="M45" s="83"/>
      <c r="N45" s="83"/>
      <c r="O45" s="83"/>
      <c r="P45" s="83"/>
      <c r="Q45" s="83"/>
      <c r="R45" s="83"/>
      <c r="S45" s="83"/>
      <c r="T45" s="83"/>
      <c r="U45" s="83"/>
      <c r="V45" s="83"/>
      <c r="W45" s="83"/>
      <c r="X45" s="83"/>
      <c r="Y45" s="83"/>
      <c r="Z45" s="83"/>
      <c r="AA45" s="83" t="s">
        <v>51</v>
      </c>
      <c r="AB45" s="83"/>
      <c r="AC45" s="83"/>
      <c r="AD45" s="83"/>
      <c r="AE45" s="83"/>
      <c r="AF45" s="83"/>
      <c r="AG45" s="83"/>
      <c r="AH45" s="83"/>
      <c r="AI45" s="83"/>
      <c r="AJ45" s="83"/>
      <c r="AK45" s="83"/>
      <c r="AL45" s="83"/>
      <c r="AM45" s="83"/>
      <c r="AN45" s="83"/>
      <c r="AO45" s="83"/>
      <c r="AP45" s="83" t="s">
        <v>52</v>
      </c>
      <c r="AQ45" s="83"/>
      <c r="AR45" s="83"/>
      <c r="AS45" s="83"/>
      <c r="AT45" s="83"/>
      <c r="AU45" s="83"/>
      <c r="AV45" s="83"/>
      <c r="AW45" s="83"/>
      <c r="AX45" s="83"/>
      <c r="AY45" s="83"/>
      <c r="AZ45" s="83"/>
      <c r="BA45" s="83"/>
      <c r="BB45" s="83"/>
      <c r="BC45" s="83"/>
      <c r="BD45" s="83" t="s">
        <v>53</v>
      </c>
      <c r="BE45" s="83"/>
      <c r="BF45" s="83"/>
      <c r="BG45" s="83"/>
      <c r="BH45" s="83"/>
      <c r="BI45" s="83"/>
      <c r="BJ45" s="83"/>
      <c r="BK45" s="83"/>
      <c r="BL45" s="83"/>
      <c r="BM45" s="83"/>
      <c r="BN45" s="83"/>
      <c r="BO45" s="83"/>
      <c r="BP45" s="83"/>
      <c r="BQ45" s="83"/>
    </row>
    <row r="46" spans="1:79" ht="33.4" customHeight="1" x14ac:dyDescent="0.2">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t="s">
        <v>54</v>
      </c>
      <c r="AB46" s="83"/>
      <c r="AC46" s="83"/>
      <c r="AD46" s="83"/>
      <c r="AE46" s="83"/>
      <c r="AF46" s="83" t="s">
        <v>55</v>
      </c>
      <c r="AG46" s="83"/>
      <c r="AH46" s="83"/>
      <c r="AI46" s="83"/>
      <c r="AJ46" s="83"/>
      <c r="AK46" s="83" t="s">
        <v>56</v>
      </c>
      <c r="AL46" s="83"/>
      <c r="AM46" s="83"/>
      <c r="AN46" s="83"/>
      <c r="AO46" s="83"/>
      <c r="AP46" s="83" t="s">
        <v>54</v>
      </c>
      <c r="AQ46" s="83"/>
      <c r="AR46" s="83"/>
      <c r="AS46" s="83"/>
      <c r="AT46" s="83"/>
      <c r="AU46" s="83" t="s">
        <v>55</v>
      </c>
      <c r="AV46" s="83"/>
      <c r="AW46" s="83"/>
      <c r="AX46" s="83"/>
      <c r="AY46" s="83"/>
      <c r="AZ46" s="83" t="s">
        <v>56</v>
      </c>
      <c r="BA46" s="83"/>
      <c r="BB46" s="83"/>
      <c r="BC46" s="83"/>
      <c r="BD46" s="83" t="s">
        <v>54</v>
      </c>
      <c r="BE46" s="83"/>
      <c r="BF46" s="83"/>
      <c r="BG46" s="83"/>
      <c r="BH46" s="83"/>
      <c r="BI46" s="83" t="s">
        <v>55</v>
      </c>
      <c r="BJ46" s="83"/>
      <c r="BK46" s="83"/>
      <c r="BL46" s="83"/>
      <c r="BM46" s="83"/>
      <c r="BN46" s="83" t="s">
        <v>57</v>
      </c>
      <c r="BO46" s="83"/>
      <c r="BP46" s="83"/>
      <c r="BQ46" s="83"/>
    </row>
    <row r="47" spans="1:79" ht="16.149999999999999" customHeight="1" x14ac:dyDescent="0.2">
      <c r="A47" s="84">
        <v>1</v>
      </c>
      <c r="B47" s="84"/>
      <c r="C47" s="84">
        <v>2</v>
      </c>
      <c r="D47" s="84"/>
      <c r="E47" s="84"/>
      <c r="F47" s="84"/>
      <c r="G47" s="84"/>
      <c r="H47" s="84"/>
      <c r="I47" s="84"/>
      <c r="J47" s="84"/>
      <c r="K47" s="84"/>
      <c r="L47" s="84"/>
      <c r="M47" s="84"/>
      <c r="N47" s="84"/>
      <c r="O47" s="84"/>
      <c r="P47" s="84"/>
      <c r="Q47" s="84"/>
      <c r="R47" s="84"/>
      <c r="S47" s="84"/>
      <c r="T47" s="84"/>
      <c r="U47" s="84"/>
      <c r="V47" s="84"/>
      <c r="W47" s="84"/>
      <c r="X47" s="84"/>
      <c r="Y47" s="84"/>
      <c r="Z47" s="84"/>
      <c r="AA47" s="85">
        <v>3</v>
      </c>
      <c r="AB47" s="86"/>
      <c r="AC47" s="86"/>
      <c r="AD47" s="86"/>
      <c r="AE47" s="87"/>
      <c r="AF47" s="85">
        <v>4</v>
      </c>
      <c r="AG47" s="86"/>
      <c r="AH47" s="86"/>
      <c r="AI47" s="86"/>
      <c r="AJ47" s="87"/>
      <c r="AK47" s="85">
        <v>5</v>
      </c>
      <c r="AL47" s="86"/>
      <c r="AM47" s="86"/>
      <c r="AN47" s="86"/>
      <c r="AO47" s="87"/>
      <c r="AP47" s="85">
        <v>6</v>
      </c>
      <c r="AQ47" s="86"/>
      <c r="AR47" s="86"/>
      <c r="AS47" s="86"/>
      <c r="AT47" s="87"/>
      <c r="AU47" s="85">
        <v>7</v>
      </c>
      <c r="AV47" s="86"/>
      <c r="AW47" s="86"/>
      <c r="AX47" s="86"/>
      <c r="AY47" s="87"/>
      <c r="AZ47" s="85">
        <v>8</v>
      </c>
      <c r="BA47" s="86"/>
      <c r="BB47" s="86"/>
      <c r="BC47" s="87"/>
      <c r="BD47" s="85">
        <v>9</v>
      </c>
      <c r="BE47" s="86"/>
      <c r="BF47" s="86"/>
      <c r="BG47" s="86"/>
      <c r="BH47" s="87"/>
      <c r="BI47" s="84">
        <v>10</v>
      </c>
      <c r="BJ47" s="84"/>
      <c r="BK47" s="84"/>
      <c r="BL47" s="84"/>
      <c r="BM47" s="84"/>
      <c r="BN47" s="84">
        <v>11</v>
      </c>
      <c r="BO47" s="84"/>
      <c r="BP47" s="84"/>
      <c r="BQ47" s="84"/>
    </row>
    <row r="48" spans="1:79" ht="15" customHeight="1" x14ac:dyDescent="0.2">
      <c r="A48" s="88">
        <v>1</v>
      </c>
      <c r="B48" s="88"/>
      <c r="C48" s="89" t="s">
        <v>58</v>
      </c>
      <c r="D48" s="90"/>
      <c r="E48" s="90"/>
      <c r="F48" s="90"/>
      <c r="G48" s="90"/>
      <c r="H48" s="90"/>
      <c r="I48" s="90"/>
      <c r="J48" s="90"/>
      <c r="K48" s="90"/>
      <c r="L48" s="90"/>
      <c r="M48" s="90"/>
      <c r="N48" s="90"/>
      <c r="O48" s="90"/>
      <c r="P48" s="90"/>
      <c r="Q48" s="90"/>
      <c r="R48" s="90"/>
      <c r="S48" s="90"/>
      <c r="T48" s="90"/>
      <c r="U48" s="90"/>
      <c r="V48" s="90"/>
      <c r="W48" s="90"/>
      <c r="X48" s="90"/>
      <c r="Y48" s="90"/>
      <c r="Z48" s="91"/>
      <c r="AA48" s="92">
        <v>508349104.50999999</v>
      </c>
      <c r="AB48" s="92"/>
      <c r="AC48" s="92"/>
      <c r="AD48" s="92"/>
      <c r="AE48" s="92"/>
      <c r="AF48" s="92">
        <v>30343508.98</v>
      </c>
      <c r="AG48" s="92"/>
      <c r="AH48" s="92"/>
      <c r="AI48" s="92"/>
      <c r="AJ48" s="92"/>
      <c r="AK48" s="92">
        <f t="shared" ref="AK48:AK53" si="0">AA48+AF48</f>
        <v>538692613.49000001</v>
      </c>
      <c r="AL48" s="92"/>
      <c r="AM48" s="92"/>
      <c r="AN48" s="92"/>
      <c r="AO48" s="92"/>
      <c r="AP48" s="92">
        <v>502406655.52999997</v>
      </c>
      <c r="AQ48" s="92"/>
      <c r="AR48" s="92"/>
      <c r="AS48" s="92"/>
      <c r="AT48" s="92"/>
      <c r="AU48" s="92">
        <f>64733961.67-AU49-AU51-AU52-AU53</f>
        <v>27767969.270000003</v>
      </c>
      <c r="AV48" s="92"/>
      <c r="AW48" s="92"/>
      <c r="AX48" s="92"/>
      <c r="AY48" s="92"/>
      <c r="AZ48" s="92">
        <f t="shared" ref="AZ48:AZ53" si="1">AP48+AU48</f>
        <v>530174624.79999995</v>
      </c>
      <c r="BA48" s="92"/>
      <c r="BB48" s="92"/>
      <c r="BC48" s="92"/>
      <c r="BD48" s="92">
        <f>AP48-AA48</f>
        <v>-5942448.9800000191</v>
      </c>
      <c r="BE48" s="92"/>
      <c r="BF48" s="92"/>
      <c r="BG48" s="92"/>
      <c r="BH48" s="92"/>
      <c r="BI48" s="92">
        <f t="shared" ref="BI48:BI53" si="2">AU48-AF48</f>
        <v>-2575539.7099999972</v>
      </c>
      <c r="BJ48" s="92"/>
      <c r="BK48" s="92"/>
      <c r="BL48" s="92"/>
      <c r="BM48" s="92"/>
      <c r="BN48" s="92">
        <f t="shared" ref="BN48:BN53" si="3">BD48+BI48</f>
        <v>-8517988.6900000162</v>
      </c>
      <c r="BO48" s="92"/>
      <c r="BP48" s="92"/>
      <c r="BQ48" s="92"/>
      <c r="CA48" s="1" t="s">
        <v>59</v>
      </c>
    </row>
    <row r="49" spans="1:69" ht="15" customHeight="1" x14ac:dyDescent="0.2">
      <c r="A49" s="88">
        <v>2</v>
      </c>
      <c r="B49" s="88"/>
      <c r="C49" s="89" t="s">
        <v>60</v>
      </c>
      <c r="D49" s="90"/>
      <c r="E49" s="90"/>
      <c r="F49" s="90"/>
      <c r="G49" s="90"/>
      <c r="H49" s="90"/>
      <c r="I49" s="90"/>
      <c r="J49" s="90"/>
      <c r="K49" s="90"/>
      <c r="L49" s="90"/>
      <c r="M49" s="90"/>
      <c r="N49" s="90"/>
      <c r="O49" s="90"/>
      <c r="P49" s="90"/>
      <c r="Q49" s="90"/>
      <c r="R49" s="90"/>
      <c r="S49" s="90"/>
      <c r="T49" s="90"/>
      <c r="U49" s="90"/>
      <c r="V49" s="90"/>
      <c r="W49" s="90"/>
      <c r="X49" s="90"/>
      <c r="Y49" s="90"/>
      <c r="Z49" s="91"/>
      <c r="AA49" s="92">
        <v>45571106.109999999</v>
      </c>
      <c r="AB49" s="92"/>
      <c r="AC49" s="92"/>
      <c r="AD49" s="92"/>
      <c r="AE49" s="92"/>
      <c r="AF49" s="92">
        <v>55595748.689999998</v>
      </c>
      <c r="AG49" s="92"/>
      <c r="AH49" s="92"/>
      <c r="AI49" s="92"/>
      <c r="AJ49" s="92"/>
      <c r="AK49" s="92">
        <f t="shared" si="0"/>
        <v>101166854.8</v>
      </c>
      <c r="AL49" s="92"/>
      <c r="AM49" s="92"/>
      <c r="AN49" s="92"/>
      <c r="AO49" s="92"/>
      <c r="AP49" s="92">
        <v>39572351.450000003</v>
      </c>
      <c r="AQ49" s="92"/>
      <c r="AR49" s="92"/>
      <c r="AS49" s="92"/>
      <c r="AT49" s="92"/>
      <c r="AU49" s="92">
        <v>31704778.809999999</v>
      </c>
      <c r="AV49" s="92"/>
      <c r="AW49" s="92"/>
      <c r="AX49" s="92"/>
      <c r="AY49" s="92"/>
      <c r="AZ49" s="92">
        <f t="shared" si="1"/>
        <v>71277130.260000005</v>
      </c>
      <c r="BA49" s="92"/>
      <c r="BB49" s="92"/>
      <c r="BC49" s="92"/>
      <c r="BD49" s="92">
        <f t="shared" ref="BD49:BD53" si="4">AP49-AA49</f>
        <v>-5998754.6599999964</v>
      </c>
      <c r="BE49" s="92"/>
      <c r="BF49" s="92"/>
      <c r="BG49" s="92"/>
      <c r="BH49" s="92"/>
      <c r="BI49" s="92">
        <f t="shared" si="2"/>
        <v>-23890969.879999999</v>
      </c>
      <c r="BJ49" s="92"/>
      <c r="BK49" s="92"/>
      <c r="BL49" s="92"/>
      <c r="BM49" s="92"/>
      <c r="BN49" s="92">
        <f t="shared" si="3"/>
        <v>-29889724.539999995</v>
      </c>
      <c r="BO49" s="92"/>
      <c r="BP49" s="92"/>
      <c r="BQ49" s="92"/>
    </row>
    <row r="50" spans="1:69" ht="15" customHeight="1" x14ac:dyDescent="0.2">
      <c r="A50" s="88">
        <v>3</v>
      </c>
      <c r="B50" s="88"/>
      <c r="C50" s="89" t="s">
        <v>61</v>
      </c>
      <c r="D50" s="90"/>
      <c r="E50" s="90"/>
      <c r="F50" s="90"/>
      <c r="G50" s="90"/>
      <c r="H50" s="90"/>
      <c r="I50" s="90"/>
      <c r="J50" s="90"/>
      <c r="K50" s="90"/>
      <c r="L50" s="90"/>
      <c r="M50" s="90"/>
      <c r="N50" s="90"/>
      <c r="O50" s="90"/>
      <c r="P50" s="90"/>
      <c r="Q50" s="90"/>
      <c r="R50" s="90"/>
      <c r="S50" s="90"/>
      <c r="T50" s="90"/>
      <c r="U50" s="90"/>
      <c r="V50" s="90"/>
      <c r="W50" s="90"/>
      <c r="X50" s="90"/>
      <c r="Y50" s="90"/>
      <c r="Z50" s="91"/>
      <c r="AA50" s="92">
        <v>500000</v>
      </c>
      <c r="AB50" s="92"/>
      <c r="AC50" s="92"/>
      <c r="AD50" s="92"/>
      <c r="AE50" s="92"/>
      <c r="AF50" s="92">
        <v>0</v>
      </c>
      <c r="AG50" s="92"/>
      <c r="AH50" s="92"/>
      <c r="AI50" s="92"/>
      <c r="AJ50" s="92"/>
      <c r="AK50" s="92">
        <f t="shared" si="0"/>
        <v>500000</v>
      </c>
      <c r="AL50" s="92"/>
      <c r="AM50" s="92"/>
      <c r="AN50" s="92"/>
      <c r="AO50" s="92"/>
      <c r="AP50" s="92">
        <v>160645</v>
      </c>
      <c r="AQ50" s="92"/>
      <c r="AR50" s="92"/>
      <c r="AS50" s="92"/>
      <c r="AT50" s="92"/>
      <c r="AU50" s="92">
        <v>0</v>
      </c>
      <c r="AV50" s="92"/>
      <c r="AW50" s="92"/>
      <c r="AX50" s="92"/>
      <c r="AY50" s="92"/>
      <c r="AZ50" s="92">
        <f t="shared" si="1"/>
        <v>160645</v>
      </c>
      <c r="BA50" s="92"/>
      <c r="BB50" s="92"/>
      <c r="BC50" s="92"/>
      <c r="BD50" s="92">
        <f t="shared" si="4"/>
        <v>-339355</v>
      </c>
      <c r="BE50" s="92"/>
      <c r="BF50" s="92"/>
      <c r="BG50" s="92"/>
      <c r="BH50" s="92"/>
      <c r="BI50" s="92">
        <f t="shared" si="2"/>
        <v>0</v>
      </c>
      <c r="BJ50" s="92"/>
      <c r="BK50" s="92"/>
      <c r="BL50" s="92"/>
      <c r="BM50" s="92"/>
      <c r="BN50" s="92">
        <f t="shared" si="3"/>
        <v>-339355</v>
      </c>
      <c r="BO50" s="92"/>
      <c r="BP50" s="92"/>
      <c r="BQ50" s="92"/>
    </row>
    <row r="51" spans="1:69" ht="15" customHeight="1" x14ac:dyDescent="0.2">
      <c r="A51" s="88">
        <v>4</v>
      </c>
      <c r="B51" s="88"/>
      <c r="C51" s="89" t="s">
        <v>62</v>
      </c>
      <c r="D51" s="90"/>
      <c r="E51" s="90"/>
      <c r="F51" s="90"/>
      <c r="G51" s="90"/>
      <c r="H51" s="90"/>
      <c r="I51" s="90"/>
      <c r="J51" s="90"/>
      <c r="K51" s="90"/>
      <c r="L51" s="90"/>
      <c r="M51" s="90"/>
      <c r="N51" s="90"/>
      <c r="O51" s="90"/>
      <c r="P51" s="90"/>
      <c r="Q51" s="90"/>
      <c r="R51" s="90"/>
      <c r="S51" s="90"/>
      <c r="T51" s="90"/>
      <c r="U51" s="90"/>
      <c r="V51" s="90"/>
      <c r="W51" s="90"/>
      <c r="X51" s="90"/>
      <c r="Y51" s="90"/>
      <c r="Z51" s="91"/>
      <c r="AA51" s="92">
        <v>0</v>
      </c>
      <c r="AB51" s="92"/>
      <c r="AC51" s="92"/>
      <c r="AD51" s="92"/>
      <c r="AE51" s="92"/>
      <c r="AF51" s="92">
        <v>3412317</v>
      </c>
      <c r="AG51" s="92"/>
      <c r="AH51" s="92"/>
      <c r="AI51" s="92"/>
      <c r="AJ51" s="92"/>
      <c r="AK51" s="92">
        <f t="shared" si="0"/>
        <v>3412317</v>
      </c>
      <c r="AL51" s="92"/>
      <c r="AM51" s="92"/>
      <c r="AN51" s="92"/>
      <c r="AO51" s="92"/>
      <c r="AP51" s="92">
        <v>0</v>
      </c>
      <c r="AQ51" s="92"/>
      <c r="AR51" s="92"/>
      <c r="AS51" s="92"/>
      <c r="AT51" s="92"/>
      <c r="AU51" s="92">
        <f>188368-30000</f>
        <v>158368</v>
      </c>
      <c r="AV51" s="92"/>
      <c r="AW51" s="92"/>
      <c r="AX51" s="92"/>
      <c r="AY51" s="92"/>
      <c r="AZ51" s="92">
        <f t="shared" si="1"/>
        <v>158368</v>
      </c>
      <c r="BA51" s="92"/>
      <c r="BB51" s="92"/>
      <c r="BC51" s="92"/>
      <c r="BD51" s="92">
        <f t="shared" si="4"/>
        <v>0</v>
      </c>
      <c r="BE51" s="92"/>
      <c r="BF51" s="92"/>
      <c r="BG51" s="92"/>
      <c r="BH51" s="92"/>
      <c r="BI51" s="92">
        <f t="shared" si="2"/>
        <v>-3253949</v>
      </c>
      <c r="BJ51" s="92"/>
      <c r="BK51" s="92"/>
      <c r="BL51" s="92"/>
      <c r="BM51" s="92"/>
      <c r="BN51" s="92">
        <f t="shared" si="3"/>
        <v>-3253949</v>
      </c>
      <c r="BO51" s="92"/>
      <c r="BP51" s="92"/>
      <c r="BQ51" s="92"/>
    </row>
    <row r="52" spans="1:69" ht="15" customHeight="1" x14ac:dyDescent="0.2">
      <c r="A52" s="88">
        <v>5</v>
      </c>
      <c r="B52" s="88"/>
      <c r="C52" s="89" t="s">
        <v>63</v>
      </c>
      <c r="D52" s="90"/>
      <c r="E52" s="90"/>
      <c r="F52" s="90"/>
      <c r="G52" s="90"/>
      <c r="H52" s="90"/>
      <c r="I52" s="90"/>
      <c r="J52" s="90"/>
      <c r="K52" s="90"/>
      <c r="L52" s="90"/>
      <c r="M52" s="90"/>
      <c r="N52" s="90"/>
      <c r="O52" s="90"/>
      <c r="P52" s="90"/>
      <c r="Q52" s="90"/>
      <c r="R52" s="90"/>
      <c r="S52" s="90"/>
      <c r="T52" s="90"/>
      <c r="U52" s="90"/>
      <c r="V52" s="90"/>
      <c r="W52" s="90"/>
      <c r="X52" s="90"/>
      <c r="Y52" s="90"/>
      <c r="Z52" s="91"/>
      <c r="AA52" s="92">
        <v>0</v>
      </c>
      <c r="AB52" s="92"/>
      <c r="AC52" s="92"/>
      <c r="AD52" s="92"/>
      <c r="AE52" s="92"/>
      <c r="AF52" s="92">
        <v>4556561</v>
      </c>
      <c r="AG52" s="92"/>
      <c r="AH52" s="92"/>
      <c r="AI52" s="92"/>
      <c r="AJ52" s="92"/>
      <c r="AK52" s="92">
        <f t="shared" si="0"/>
        <v>4556561</v>
      </c>
      <c r="AL52" s="92"/>
      <c r="AM52" s="92"/>
      <c r="AN52" s="92"/>
      <c r="AO52" s="92"/>
      <c r="AP52" s="92">
        <v>0</v>
      </c>
      <c r="AQ52" s="92"/>
      <c r="AR52" s="92"/>
      <c r="AS52" s="92"/>
      <c r="AT52" s="92"/>
      <c r="AU52" s="92">
        <f>4872472.26-12500-28900</f>
        <v>4831072.26</v>
      </c>
      <c r="AV52" s="92"/>
      <c r="AW52" s="92"/>
      <c r="AX52" s="92"/>
      <c r="AY52" s="92"/>
      <c r="AZ52" s="92">
        <f t="shared" si="1"/>
        <v>4831072.26</v>
      </c>
      <c r="BA52" s="92"/>
      <c r="BB52" s="92"/>
      <c r="BC52" s="92"/>
      <c r="BD52" s="92">
        <f t="shared" si="4"/>
        <v>0</v>
      </c>
      <c r="BE52" s="92"/>
      <c r="BF52" s="92"/>
      <c r="BG52" s="92"/>
      <c r="BH52" s="92"/>
      <c r="BI52" s="92">
        <f t="shared" si="2"/>
        <v>274511.25999999978</v>
      </c>
      <c r="BJ52" s="92"/>
      <c r="BK52" s="92"/>
      <c r="BL52" s="92"/>
      <c r="BM52" s="92"/>
      <c r="BN52" s="92">
        <f t="shared" si="3"/>
        <v>274511.25999999978</v>
      </c>
      <c r="BO52" s="92"/>
      <c r="BP52" s="92"/>
      <c r="BQ52" s="92"/>
    </row>
    <row r="53" spans="1:69" ht="15" customHeight="1" x14ac:dyDescent="0.2">
      <c r="A53" s="88">
        <v>6</v>
      </c>
      <c r="B53" s="88"/>
      <c r="C53" s="89" t="s">
        <v>64</v>
      </c>
      <c r="D53" s="90"/>
      <c r="E53" s="90"/>
      <c r="F53" s="90"/>
      <c r="G53" s="90"/>
      <c r="H53" s="90"/>
      <c r="I53" s="90"/>
      <c r="J53" s="90"/>
      <c r="K53" s="90"/>
      <c r="L53" s="90"/>
      <c r="M53" s="90"/>
      <c r="N53" s="90"/>
      <c r="O53" s="90"/>
      <c r="P53" s="90"/>
      <c r="Q53" s="90"/>
      <c r="R53" s="90"/>
      <c r="S53" s="90"/>
      <c r="T53" s="90"/>
      <c r="U53" s="90"/>
      <c r="V53" s="90"/>
      <c r="W53" s="90"/>
      <c r="X53" s="90"/>
      <c r="Y53" s="90"/>
      <c r="Z53" s="91"/>
      <c r="AA53" s="92">
        <v>85116.800000000003</v>
      </c>
      <c r="AB53" s="92"/>
      <c r="AC53" s="92"/>
      <c r="AD53" s="92"/>
      <c r="AE53" s="92"/>
      <c r="AF53" s="92">
        <v>271773.33</v>
      </c>
      <c r="AG53" s="92"/>
      <c r="AH53" s="92"/>
      <c r="AI53" s="92"/>
      <c r="AJ53" s="92"/>
      <c r="AK53" s="92">
        <f t="shared" si="0"/>
        <v>356890.13</v>
      </c>
      <c r="AL53" s="92"/>
      <c r="AM53" s="92"/>
      <c r="AN53" s="92"/>
      <c r="AO53" s="92"/>
      <c r="AP53" s="92">
        <v>85116.800000000003</v>
      </c>
      <c r="AQ53" s="92"/>
      <c r="AR53" s="92"/>
      <c r="AS53" s="92"/>
      <c r="AT53" s="92"/>
      <c r="AU53" s="92">
        <v>271773.33</v>
      </c>
      <c r="AV53" s="92"/>
      <c r="AW53" s="92"/>
      <c r="AX53" s="92"/>
      <c r="AY53" s="92"/>
      <c r="AZ53" s="92">
        <f t="shared" si="1"/>
        <v>356890.13</v>
      </c>
      <c r="BA53" s="92"/>
      <c r="BB53" s="92"/>
      <c r="BC53" s="92"/>
      <c r="BD53" s="92">
        <f t="shared" si="4"/>
        <v>0</v>
      </c>
      <c r="BE53" s="92"/>
      <c r="BF53" s="92"/>
      <c r="BG53" s="92"/>
      <c r="BH53" s="92"/>
      <c r="BI53" s="92">
        <f t="shared" si="2"/>
        <v>0</v>
      </c>
      <c r="BJ53" s="92"/>
      <c r="BK53" s="92"/>
      <c r="BL53" s="92"/>
      <c r="BM53" s="92"/>
      <c r="BN53" s="92">
        <f t="shared" si="3"/>
        <v>0</v>
      </c>
      <c r="BO53" s="92"/>
      <c r="BP53" s="92"/>
      <c r="BQ53" s="92"/>
    </row>
    <row r="54" spans="1:69" s="20" customFormat="1" ht="15" customHeight="1" x14ac:dyDescent="0.2">
      <c r="A54" s="101"/>
      <c r="B54" s="101"/>
      <c r="C54" s="102" t="s">
        <v>65</v>
      </c>
      <c r="D54" s="103"/>
      <c r="E54" s="103"/>
      <c r="F54" s="103"/>
      <c r="G54" s="103"/>
      <c r="H54" s="103"/>
      <c r="I54" s="103"/>
      <c r="J54" s="103"/>
      <c r="K54" s="103"/>
      <c r="L54" s="103"/>
      <c r="M54" s="103"/>
      <c r="N54" s="103"/>
      <c r="O54" s="103"/>
      <c r="P54" s="103"/>
      <c r="Q54" s="103"/>
      <c r="R54" s="103"/>
      <c r="S54" s="103"/>
      <c r="T54" s="103"/>
      <c r="U54" s="103"/>
      <c r="V54" s="103"/>
      <c r="W54" s="103"/>
      <c r="X54" s="103"/>
      <c r="Y54" s="103"/>
      <c r="Z54" s="104"/>
      <c r="AA54" s="100">
        <f>SUM(AA48:AA53)</f>
        <v>554505327.41999996</v>
      </c>
      <c r="AB54" s="100"/>
      <c r="AC54" s="100"/>
      <c r="AD54" s="100"/>
      <c r="AE54" s="100"/>
      <c r="AF54" s="100">
        <f>SUM(AF48:AF53)</f>
        <v>94179909</v>
      </c>
      <c r="AG54" s="100"/>
      <c r="AH54" s="100"/>
      <c r="AI54" s="100"/>
      <c r="AJ54" s="100"/>
      <c r="AK54" s="100">
        <f>SUM(AK48:AK53)</f>
        <v>648685236.41999996</v>
      </c>
      <c r="AL54" s="100"/>
      <c r="AM54" s="100"/>
      <c r="AN54" s="100"/>
      <c r="AO54" s="100"/>
      <c r="AP54" s="100">
        <f>SUM(AP48:AP53)</f>
        <v>542224768.77999997</v>
      </c>
      <c r="AQ54" s="100"/>
      <c r="AR54" s="100"/>
      <c r="AS54" s="100"/>
      <c r="AT54" s="100"/>
      <c r="AU54" s="100">
        <f>SUM(AU48:AU53)</f>
        <v>64733961.669999994</v>
      </c>
      <c r="AV54" s="100"/>
      <c r="AW54" s="100"/>
      <c r="AX54" s="100"/>
      <c r="AY54" s="100"/>
      <c r="AZ54" s="100">
        <f>SUM(AZ48:AZ53)</f>
        <v>606958730.44999993</v>
      </c>
      <c r="BA54" s="100"/>
      <c r="BB54" s="100"/>
      <c r="BC54" s="100"/>
      <c r="BD54" s="100">
        <f>SUM(BD48:BD53)</f>
        <v>-12280558.640000015</v>
      </c>
      <c r="BE54" s="100"/>
      <c r="BF54" s="100"/>
      <c r="BG54" s="100"/>
      <c r="BH54" s="100"/>
      <c r="BI54" s="100">
        <f>SUM(BI48:BI53)</f>
        <v>-29445947.329999998</v>
      </c>
      <c r="BJ54" s="100"/>
      <c r="BK54" s="100"/>
      <c r="BL54" s="100"/>
      <c r="BM54" s="100"/>
      <c r="BN54" s="100">
        <f>SUM(BN48:BN53)</f>
        <v>-41726505.970000014</v>
      </c>
      <c r="BO54" s="100"/>
      <c r="BP54" s="100"/>
      <c r="BQ54" s="100"/>
    </row>
    <row r="55" spans="1:69" ht="4.7" customHeight="1" x14ac:dyDescent="0.2"/>
    <row r="56" spans="1:69" ht="29.25" customHeight="1" x14ac:dyDescent="0.2">
      <c r="A56" s="70" t="s">
        <v>66</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row>
    <row r="57" spans="1:69" ht="9.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row>
    <row r="58" spans="1:69" ht="15.75" customHeight="1" x14ac:dyDescent="0.2">
      <c r="A58" s="84" t="s">
        <v>26</v>
      </c>
      <c r="B58" s="84"/>
      <c r="C58" s="83" t="s">
        <v>67</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row>
    <row r="59" spans="1:69" s="21" customFormat="1" ht="11.25" x14ac:dyDescent="0.2">
      <c r="A59" s="93">
        <v>1</v>
      </c>
      <c r="B59" s="93"/>
      <c r="C59" s="94">
        <v>2</v>
      </c>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row>
    <row r="60" spans="1:69" ht="169.9" customHeight="1" x14ac:dyDescent="0.2">
      <c r="A60" s="95">
        <v>1</v>
      </c>
      <c r="B60" s="96"/>
      <c r="C60" s="97" t="s">
        <v>68</v>
      </c>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row>
    <row r="61" spans="1:69" ht="50.25" customHeight="1" x14ac:dyDescent="0.2">
      <c r="A61" s="95">
        <v>2</v>
      </c>
      <c r="B61" s="96"/>
      <c r="C61" s="97" t="s">
        <v>69</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9"/>
    </row>
    <row r="62" spans="1:69" ht="36.75" customHeight="1" x14ac:dyDescent="0.2">
      <c r="A62" s="95">
        <v>3</v>
      </c>
      <c r="B62" s="96"/>
      <c r="C62" s="97" t="s">
        <v>70</v>
      </c>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row>
    <row r="63" spans="1:69" ht="42.4" customHeight="1" x14ac:dyDescent="0.2">
      <c r="A63" s="95">
        <v>4</v>
      </c>
      <c r="B63" s="96"/>
      <c r="C63" s="97" t="s">
        <v>71</v>
      </c>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row>
    <row r="64" spans="1:69" ht="34.700000000000003" customHeight="1" x14ac:dyDescent="0.2">
      <c r="A64" s="95">
        <v>5</v>
      </c>
      <c r="B64" s="96"/>
      <c r="C64" s="97" t="s">
        <v>72</v>
      </c>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row>
    <row r="65" spans="1:79" x14ac:dyDescent="0.2">
      <c r="A65" s="95">
        <v>6</v>
      </c>
      <c r="B65" s="96"/>
      <c r="C65" s="97" t="s">
        <v>73</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CA65" s="1" t="s">
        <v>74</v>
      </c>
    </row>
    <row r="67" spans="1:79" ht="15.75" customHeight="1" x14ac:dyDescent="0.2">
      <c r="A67" s="70" t="s">
        <v>75</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row>
    <row r="68" spans="1:79" ht="15" customHeight="1" x14ac:dyDescent="0.2">
      <c r="A68" s="82" t="s">
        <v>49</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row>
    <row r="69" spans="1:79" ht="28.5" customHeight="1" x14ac:dyDescent="0.2">
      <c r="A69" s="112" t="s">
        <v>26</v>
      </c>
      <c r="B69" s="113"/>
      <c r="C69" s="83" t="s">
        <v>76</v>
      </c>
      <c r="D69" s="83"/>
      <c r="E69" s="83"/>
      <c r="F69" s="83"/>
      <c r="G69" s="83"/>
      <c r="H69" s="83"/>
      <c r="I69" s="83"/>
      <c r="J69" s="83"/>
      <c r="K69" s="83"/>
      <c r="L69" s="83"/>
      <c r="M69" s="83"/>
      <c r="N69" s="83"/>
      <c r="O69" s="83"/>
      <c r="P69" s="83"/>
      <c r="Q69" s="83"/>
      <c r="R69" s="83"/>
      <c r="S69" s="83" t="s">
        <v>51</v>
      </c>
      <c r="T69" s="83"/>
      <c r="U69" s="83"/>
      <c r="V69" s="83"/>
      <c r="W69" s="83"/>
      <c r="X69" s="83"/>
      <c r="Y69" s="83"/>
      <c r="Z69" s="83"/>
      <c r="AA69" s="83"/>
      <c r="AB69" s="83"/>
      <c r="AC69" s="83"/>
      <c r="AD69" s="83"/>
      <c r="AE69" s="83"/>
      <c r="AF69" s="83"/>
      <c r="AG69" s="83"/>
      <c r="AH69" s="83"/>
      <c r="AI69" s="83" t="s">
        <v>52</v>
      </c>
      <c r="AJ69" s="83"/>
      <c r="AK69" s="83"/>
      <c r="AL69" s="83"/>
      <c r="AM69" s="83"/>
      <c r="AN69" s="83"/>
      <c r="AO69" s="83"/>
      <c r="AP69" s="83"/>
      <c r="AQ69" s="83"/>
      <c r="AR69" s="83"/>
      <c r="AS69" s="83"/>
      <c r="AT69" s="83"/>
      <c r="AU69" s="83"/>
      <c r="AV69" s="83"/>
      <c r="AW69" s="83"/>
      <c r="AX69" s="83"/>
      <c r="AY69" s="83" t="s">
        <v>53</v>
      </c>
      <c r="AZ69" s="83"/>
      <c r="BA69" s="83"/>
      <c r="BB69" s="83"/>
      <c r="BC69" s="83"/>
      <c r="BD69" s="83"/>
      <c r="BE69" s="83"/>
      <c r="BF69" s="83"/>
      <c r="BG69" s="83"/>
      <c r="BH69" s="83"/>
      <c r="BI69" s="83"/>
      <c r="BJ69" s="83"/>
      <c r="BK69" s="83"/>
      <c r="BL69" s="83"/>
      <c r="BM69" s="83"/>
      <c r="BN69" s="83"/>
      <c r="BO69" s="22"/>
      <c r="BP69" s="22"/>
      <c r="BQ69" s="22"/>
    </row>
    <row r="70" spans="1:79" ht="37.35" customHeight="1" x14ac:dyDescent="0.2">
      <c r="A70" s="114"/>
      <c r="B70" s="115"/>
      <c r="C70" s="83"/>
      <c r="D70" s="83"/>
      <c r="E70" s="83"/>
      <c r="F70" s="83"/>
      <c r="G70" s="83"/>
      <c r="H70" s="83"/>
      <c r="I70" s="83"/>
      <c r="J70" s="83"/>
      <c r="K70" s="83"/>
      <c r="L70" s="83"/>
      <c r="M70" s="83"/>
      <c r="N70" s="83"/>
      <c r="O70" s="83"/>
      <c r="P70" s="83"/>
      <c r="Q70" s="83"/>
      <c r="R70" s="83"/>
      <c r="S70" s="83" t="s">
        <v>54</v>
      </c>
      <c r="T70" s="83"/>
      <c r="U70" s="83"/>
      <c r="V70" s="83"/>
      <c r="W70" s="83"/>
      <c r="X70" s="83" t="s">
        <v>55</v>
      </c>
      <c r="Y70" s="83"/>
      <c r="Z70" s="83"/>
      <c r="AA70" s="83"/>
      <c r="AB70" s="83"/>
      <c r="AC70" s="83" t="s">
        <v>56</v>
      </c>
      <c r="AD70" s="83"/>
      <c r="AE70" s="83"/>
      <c r="AF70" s="83"/>
      <c r="AG70" s="83"/>
      <c r="AH70" s="83"/>
      <c r="AI70" s="83" t="s">
        <v>54</v>
      </c>
      <c r="AJ70" s="83"/>
      <c r="AK70" s="83"/>
      <c r="AL70" s="83"/>
      <c r="AM70" s="83"/>
      <c r="AN70" s="83" t="s">
        <v>55</v>
      </c>
      <c r="AO70" s="83"/>
      <c r="AP70" s="83"/>
      <c r="AQ70" s="83"/>
      <c r="AR70" s="83"/>
      <c r="AS70" s="83" t="s">
        <v>56</v>
      </c>
      <c r="AT70" s="83"/>
      <c r="AU70" s="83"/>
      <c r="AV70" s="83"/>
      <c r="AW70" s="83"/>
      <c r="AX70" s="83"/>
      <c r="AY70" s="109" t="s">
        <v>54</v>
      </c>
      <c r="AZ70" s="110"/>
      <c r="BA70" s="110"/>
      <c r="BB70" s="110"/>
      <c r="BC70" s="111"/>
      <c r="BD70" s="109" t="s">
        <v>55</v>
      </c>
      <c r="BE70" s="110"/>
      <c r="BF70" s="110"/>
      <c r="BG70" s="110"/>
      <c r="BH70" s="111"/>
      <c r="BI70" s="83" t="s">
        <v>56</v>
      </c>
      <c r="BJ70" s="83"/>
      <c r="BK70" s="83"/>
      <c r="BL70" s="83"/>
      <c r="BM70" s="83"/>
      <c r="BN70" s="83"/>
      <c r="BO70" s="22"/>
      <c r="BP70" s="22"/>
      <c r="BQ70" s="22"/>
    </row>
    <row r="71" spans="1:79" ht="16.149999999999999" customHeight="1" x14ac:dyDescent="0.25">
      <c r="A71" s="83">
        <v>1</v>
      </c>
      <c r="B71" s="83"/>
      <c r="C71" s="83">
        <v>2</v>
      </c>
      <c r="D71" s="83"/>
      <c r="E71" s="83"/>
      <c r="F71" s="83"/>
      <c r="G71" s="83"/>
      <c r="H71" s="83"/>
      <c r="I71" s="83"/>
      <c r="J71" s="83"/>
      <c r="K71" s="83"/>
      <c r="L71" s="83"/>
      <c r="M71" s="83"/>
      <c r="N71" s="83"/>
      <c r="O71" s="83"/>
      <c r="P71" s="83"/>
      <c r="Q71" s="83"/>
      <c r="R71" s="83"/>
      <c r="S71" s="83">
        <v>3</v>
      </c>
      <c r="T71" s="83"/>
      <c r="U71" s="83"/>
      <c r="V71" s="83"/>
      <c r="W71" s="83"/>
      <c r="X71" s="83">
        <v>4</v>
      </c>
      <c r="Y71" s="83"/>
      <c r="Z71" s="83"/>
      <c r="AA71" s="83"/>
      <c r="AB71" s="83"/>
      <c r="AC71" s="83">
        <v>5</v>
      </c>
      <c r="AD71" s="83"/>
      <c r="AE71" s="83"/>
      <c r="AF71" s="83"/>
      <c r="AG71" s="83"/>
      <c r="AH71" s="83"/>
      <c r="AI71" s="83">
        <v>6</v>
      </c>
      <c r="AJ71" s="83"/>
      <c r="AK71" s="83"/>
      <c r="AL71" s="83"/>
      <c r="AM71" s="83"/>
      <c r="AN71" s="83">
        <v>7</v>
      </c>
      <c r="AO71" s="83"/>
      <c r="AP71" s="83"/>
      <c r="AQ71" s="83"/>
      <c r="AR71" s="83"/>
      <c r="AS71" s="83">
        <v>8</v>
      </c>
      <c r="AT71" s="83"/>
      <c r="AU71" s="83"/>
      <c r="AV71" s="83"/>
      <c r="AW71" s="83"/>
      <c r="AX71" s="83"/>
      <c r="AY71" s="83">
        <v>9</v>
      </c>
      <c r="AZ71" s="83"/>
      <c r="BA71" s="83"/>
      <c r="BB71" s="83"/>
      <c r="BC71" s="83"/>
      <c r="BD71" s="83">
        <v>10</v>
      </c>
      <c r="BE71" s="83"/>
      <c r="BF71" s="83"/>
      <c r="BG71" s="83"/>
      <c r="BH71" s="83"/>
      <c r="BI71" s="109">
        <v>11</v>
      </c>
      <c r="BJ71" s="110"/>
      <c r="BK71" s="110"/>
      <c r="BL71" s="110"/>
      <c r="BM71" s="110"/>
      <c r="BN71" s="111"/>
      <c r="BO71" s="23"/>
      <c r="BP71" s="23"/>
      <c r="BQ71" s="23"/>
    </row>
    <row r="72" spans="1:79" ht="18" hidden="1" customHeight="1" x14ac:dyDescent="0.2">
      <c r="A72" s="66" t="s">
        <v>39</v>
      </c>
      <c r="B72" s="66"/>
      <c r="C72" s="105" t="s">
        <v>29</v>
      </c>
      <c r="D72" s="105"/>
      <c r="E72" s="105"/>
      <c r="F72" s="105"/>
      <c r="G72" s="105"/>
      <c r="H72" s="105"/>
      <c r="I72" s="105"/>
      <c r="J72" s="105"/>
      <c r="K72" s="105"/>
      <c r="L72" s="105"/>
      <c r="M72" s="105"/>
      <c r="N72" s="105"/>
      <c r="O72" s="105"/>
      <c r="P72" s="105"/>
      <c r="Q72" s="105"/>
      <c r="R72" s="105"/>
      <c r="S72" s="106" t="s">
        <v>77</v>
      </c>
      <c r="T72" s="106"/>
      <c r="U72" s="106"/>
      <c r="V72" s="106"/>
      <c r="W72" s="106"/>
      <c r="X72" s="106" t="s">
        <v>78</v>
      </c>
      <c r="Y72" s="106"/>
      <c r="Z72" s="106"/>
      <c r="AA72" s="106"/>
      <c r="AB72" s="106"/>
      <c r="AC72" s="107" t="s">
        <v>79</v>
      </c>
      <c r="AD72" s="108"/>
      <c r="AE72" s="108"/>
      <c r="AF72" s="108"/>
      <c r="AG72" s="108"/>
      <c r="AH72" s="108"/>
      <c r="AI72" s="106" t="s">
        <v>80</v>
      </c>
      <c r="AJ72" s="106"/>
      <c r="AK72" s="106"/>
      <c r="AL72" s="106"/>
      <c r="AM72" s="106"/>
      <c r="AN72" s="106" t="s">
        <v>81</v>
      </c>
      <c r="AO72" s="106"/>
      <c r="AP72" s="106"/>
      <c r="AQ72" s="106"/>
      <c r="AR72" s="106"/>
      <c r="AS72" s="107" t="s">
        <v>79</v>
      </c>
      <c r="AT72" s="108"/>
      <c r="AU72" s="108"/>
      <c r="AV72" s="108"/>
      <c r="AW72" s="108"/>
      <c r="AX72" s="108"/>
      <c r="AY72" s="116" t="s">
        <v>82</v>
      </c>
      <c r="AZ72" s="117"/>
      <c r="BA72" s="117"/>
      <c r="BB72" s="117"/>
      <c r="BC72" s="118"/>
      <c r="BD72" s="116" t="s">
        <v>82</v>
      </c>
      <c r="BE72" s="117"/>
      <c r="BF72" s="117"/>
      <c r="BG72" s="117"/>
      <c r="BH72" s="118"/>
      <c r="BI72" s="108" t="s">
        <v>79</v>
      </c>
      <c r="BJ72" s="108"/>
      <c r="BK72" s="108"/>
      <c r="BL72" s="108"/>
      <c r="BM72" s="108"/>
      <c r="BN72" s="108"/>
      <c r="BO72" s="24"/>
      <c r="BP72" s="24"/>
      <c r="BQ72" s="24"/>
      <c r="CA72" s="1" t="s">
        <v>83</v>
      </c>
    </row>
    <row r="73" spans="1:79" ht="80.849999999999994" customHeight="1" x14ac:dyDescent="0.2">
      <c r="A73" s="66">
        <v>1</v>
      </c>
      <c r="B73" s="66"/>
      <c r="C73" s="76" t="s">
        <v>84</v>
      </c>
      <c r="D73" s="68"/>
      <c r="E73" s="68"/>
      <c r="F73" s="68"/>
      <c r="G73" s="68"/>
      <c r="H73" s="68"/>
      <c r="I73" s="68"/>
      <c r="J73" s="68"/>
      <c r="K73" s="68"/>
      <c r="L73" s="68"/>
      <c r="M73" s="68"/>
      <c r="N73" s="68"/>
      <c r="O73" s="68"/>
      <c r="P73" s="68"/>
      <c r="Q73" s="68"/>
      <c r="R73" s="69"/>
      <c r="S73" s="119">
        <v>500000</v>
      </c>
      <c r="T73" s="119"/>
      <c r="U73" s="119"/>
      <c r="V73" s="119"/>
      <c r="W73" s="119"/>
      <c r="X73" s="119">
        <v>0</v>
      </c>
      <c r="Y73" s="119"/>
      <c r="Z73" s="119"/>
      <c r="AA73" s="119"/>
      <c r="AB73" s="119"/>
      <c r="AC73" s="119">
        <f>S73+X73</f>
        <v>500000</v>
      </c>
      <c r="AD73" s="119"/>
      <c r="AE73" s="119"/>
      <c r="AF73" s="119"/>
      <c r="AG73" s="119"/>
      <c r="AH73" s="119"/>
      <c r="AI73" s="119">
        <f>AP50</f>
        <v>160645</v>
      </c>
      <c r="AJ73" s="119"/>
      <c r="AK73" s="119"/>
      <c r="AL73" s="119"/>
      <c r="AM73" s="119"/>
      <c r="AN73" s="119">
        <v>0</v>
      </c>
      <c r="AO73" s="119"/>
      <c r="AP73" s="119"/>
      <c r="AQ73" s="119"/>
      <c r="AR73" s="119"/>
      <c r="AS73" s="119">
        <f>AI73+AN73</f>
        <v>160645</v>
      </c>
      <c r="AT73" s="119"/>
      <c r="AU73" s="119"/>
      <c r="AV73" s="119"/>
      <c r="AW73" s="119"/>
      <c r="AX73" s="119"/>
      <c r="AY73" s="119">
        <f>AI73-S73</f>
        <v>-339355</v>
      </c>
      <c r="AZ73" s="119"/>
      <c r="BA73" s="119"/>
      <c r="BB73" s="119"/>
      <c r="BC73" s="119"/>
      <c r="BD73" s="120">
        <f>AN73-X73</f>
        <v>0</v>
      </c>
      <c r="BE73" s="120"/>
      <c r="BF73" s="120"/>
      <c r="BG73" s="120"/>
      <c r="BH73" s="120"/>
      <c r="BI73" s="120">
        <f>AY73+BD73</f>
        <v>-339355</v>
      </c>
      <c r="BJ73" s="120"/>
      <c r="BK73" s="120"/>
      <c r="BL73" s="120"/>
      <c r="BM73" s="120"/>
      <c r="BN73" s="120"/>
      <c r="BO73" s="25"/>
      <c r="BP73" s="25"/>
      <c r="BQ73" s="25"/>
      <c r="CA73" s="1" t="s">
        <v>85</v>
      </c>
    </row>
    <row r="74" spans="1:79" ht="46.15" customHeight="1" x14ac:dyDescent="0.2">
      <c r="A74" s="66">
        <v>2</v>
      </c>
      <c r="B74" s="66"/>
      <c r="C74" s="76" t="s">
        <v>86</v>
      </c>
      <c r="D74" s="68"/>
      <c r="E74" s="68"/>
      <c r="F74" s="68"/>
      <c r="G74" s="68"/>
      <c r="H74" s="68"/>
      <c r="I74" s="68"/>
      <c r="J74" s="68"/>
      <c r="K74" s="68"/>
      <c r="L74" s="68"/>
      <c r="M74" s="68"/>
      <c r="N74" s="68"/>
      <c r="O74" s="68"/>
      <c r="P74" s="68"/>
      <c r="Q74" s="68"/>
      <c r="R74" s="69"/>
      <c r="S74" s="119">
        <v>554005327.41999996</v>
      </c>
      <c r="T74" s="119"/>
      <c r="U74" s="119"/>
      <c r="V74" s="119"/>
      <c r="W74" s="119"/>
      <c r="X74" s="119">
        <v>94179909</v>
      </c>
      <c r="Y74" s="119"/>
      <c r="Z74" s="119"/>
      <c r="AA74" s="119"/>
      <c r="AB74" s="119"/>
      <c r="AC74" s="119">
        <f>S74+X74</f>
        <v>648185236.41999996</v>
      </c>
      <c r="AD74" s="119"/>
      <c r="AE74" s="119"/>
      <c r="AF74" s="119"/>
      <c r="AG74" s="119"/>
      <c r="AH74" s="119"/>
      <c r="AI74" s="119">
        <f>AP54-AP50</f>
        <v>542064123.77999997</v>
      </c>
      <c r="AJ74" s="119"/>
      <c r="AK74" s="119"/>
      <c r="AL74" s="119"/>
      <c r="AM74" s="119"/>
      <c r="AN74" s="119">
        <f>AU54</f>
        <v>64733961.669999994</v>
      </c>
      <c r="AO74" s="119"/>
      <c r="AP74" s="119"/>
      <c r="AQ74" s="119"/>
      <c r="AR74" s="119"/>
      <c r="AS74" s="119">
        <f>AI74+AN74</f>
        <v>606798085.44999993</v>
      </c>
      <c r="AT74" s="119"/>
      <c r="AU74" s="119"/>
      <c r="AV74" s="119"/>
      <c r="AW74" s="119"/>
      <c r="AX74" s="119"/>
      <c r="AY74" s="119">
        <f>AI74-S74</f>
        <v>-11941203.639999986</v>
      </c>
      <c r="AZ74" s="119"/>
      <c r="BA74" s="119"/>
      <c r="BB74" s="119"/>
      <c r="BC74" s="119"/>
      <c r="BD74" s="120">
        <f>AN74-X74</f>
        <v>-29445947.330000006</v>
      </c>
      <c r="BE74" s="120"/>
      <c r="BF74" s="120"/>
      <c r="BG74" s="120"/>
      <c r="BH74" s="120"/>
      <c r="BI74" s="120">
        <f>AY74+BD74</f>
        <v>-41387150.969999991</v>
      </c>
      <c r="BJ74" s="120"/>
      <c r="BK74" s="120"/>
      <c r="BL74" s="120"/>
      <c r="BM74" s="120"/>
      <c r="BN74" s="120"/>
      <c r="BO74" s="25"/>
      <c r="BP74" s="25"/>
      <c r="BQ74" s="25"/>
    </row>
    <row r="75" spans="1:79" s="20" customFormat="1" ht="15" customHeight="1" x14ac:dyDescent="0.2">
      <c r="A75" s="123"/>
      <c r="B75" s="123"/>
      <c r="C75" s="124" t="s">
        <v>87</v>
      </c>
      <c r="D75" s="103"/>
      <c r="E75" s="103"/>
      <c r="F75" s="103"/>
      <c r="G75" s="103"/>
      <c r="H75" s="103"/>
      <c r="I75" s="103"/>
      <c r="J75" s="103"/>
      <c r="K75" s="103"/>
      <c r="L75" s="103"/>
      <c r="M75" s="103"/>
      <c r="N75" s="103"/>
      <c r="O75" s="103"/>
      <c r="P75" s="103"/>
      <c r="Q75" s="103"/>
      <c r="R75" s="104"/>
      <c r="S75" s="121">
        <v>554505327.41999996</v>
      </c>
      <c r="T75" s="121"/>
      <c r="U75" s="121"/>
      <c r="V75" s="121"/>
      <c r="W75" s="121"/>
      <c r="X75" s="121">
        <v>94179909</v>
      </c>
      <c r="Y75" s="121"/>
      <c r="Z75" s="121"/>
      <c r="AA75" s="121"/>
      <c r="AB75" s="121"/>
      <c r="AC75" s="121">
        <f>S75+X75</f>
        <v>648685236.41999996</v>
      </c>
      <c r="AD75" s="121"/>
      <c r="AE75" s="121"/>
      <c r="AF75" s="121"/>
      <c r="AG75" s="121"/>
      <c r="AH75" s="121"/>
      <c r="AI75" s="121">
        <f>AI73+AI74</f>
        <v>542224768.77999997</v>
      </c>
      <c r="AJ75" s="121"/>
      <c r="AK75" s="121"/>
      <c r="AL75" s="121"/>
      <c r="AM75" s="121"/>
      <c r="AN75" s="121">
        <f>AN73+AN74</f>
        <v>64733961.669999994</v>
      </c>
      <c r="AO75" s="121"/>
      <c r="AP75" s="121"/>
      <c r="AQ75" s="121"/>
      <c r="AR75" s="121"/>
      <c r="AS75" s="121">
        <f>AI75+AN75</f>
        <v>606958730.44999993</v>
      </c>
      <c r="AT75" s="121"/>
      <c r="AU75" s="121"/>
      <c r="AV75" s="121"/>
      <c r="AW75" s="121"/>
      <c r="AX75" s="121"/>
      <c r="AY75" s="121">
        <f>AI75-S75</f>
        <v>-12280558.639999986</v>
      </c>
      <c r="AZ75" s="121"/>
      <c r="BA75" s="121"/>
      <c r="BB75" s="121"/>
      <c r="BC75" s="121"/>
      <c r="BD75" s="122">
        <f>AN75-X75</f>
        <v>-29445947.330000006</v>
      </c>
      <c r="BE75" s="122"/>
      <c r="BF75" s="122"/>
      <c r="BG75" s="122"/>
      <c r="BH75" s="122"/>
      <c r="BI75" s="122">
        <f>AY75+BD75</f>
        <v>-41726505.969999991</v>
      </c>
      <c r="BJ75" s="122"/>
      <c r="BK75" s="122"/>
      <c r="BL75" s="122"/>
      <c r="BM75" s="122"/>
      <c r="BN75" s="122"/>
      <c r="BO75" s="26"/>
      <c r="BP75" s="26"/>
      <c r="BQ75" s="26"/>
    </row>
    <row r="77" spans="1:79" ht="15.75" customHeight="1" x14ac:dyDescent="0.2">
      <c r="A77" s="70" t="s">
        <v>88</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row>
    <row r="78" spans="1:79" ht="15.75" customHeight="1" x14ac:dyDescent="0.2">
      <c r="A78" s="70" t="s">
        <v>89</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8.4499999999999993" customHeight="1" x14ac:dyDescent="0.2"/>
    <row r="80" spans="1:79" ht="45" customHeight="1" x14ac:dyDescent="0.2">
      <c r="A80" s="112" t="s">
        <v>26</v>
      </c>
      <c r="B80" s="113"/>
      <c r="C80" s="112" t="s">
        <v>90</v>
      </c>
      <c r="D80" s="125"/>
      <c r="E80" s="125"/>
      <c r="F80" s="125"/>
      <c r="G80" s="125"/>
      <c r="H80" s="125"/>
      <c r="I80" s="113"/>
      <c r="J80" s="112" t="s">
        <v>91</v>
      </c>
      <c r="K80" s="125"/>
      <c r="L80" s="125"/>
      <c r="M80" s="125"/>
      <c r="N80" s="113"/>
      <c r="O80" s="112" t="s">
        <v>92</v>
      </c>
      <c r="P80" s="125"/>
      <c r="Q80" s="125"/>
      <c r="R80" s="125"/>
      <c r="S80" s="125"/>
      <c r="T80" s="125"/>
      <c r="U80" s="125"/>
      <c r="V80" s="125"/>
      <c r="W80" s="125"/>
      <c r="X80" s="113"/>
      <c r="Y80" s="83" t="s">
        <v>51</v>
      </c>
      <c r="Z80" s="83"/>
      <c r="AA80" s="83"/>
      <c r="AB80" s="83"/>
      <c r="AC80" s="83"/>
      <c r="AD80" s="83"/>
      <c r="AE80" s="83"/>
      <c r="AF80" s="83"/>
      <c r="AG80" s="83"/>
      <c r="AH80" s="83"/>
      <c r="AI80" s="83"/>
      <c r="AJ80" s="83"/>
      <c r="AK80" s="83"/>
      <c r="AL80" s="83"/>
      <c r="AM80" s="83"/>
      <c r="AN80" s="83" t="s">
        <v>93</v>
      </c>
      <c r="AO80" s="83"/>
      <c r="AP80" s="83"/>
      <c r="AQ80" s="83"/>
      <c r="AR80" s="83"/>
      <c r="AS80" s="83"/>
      <c r="AT80" s="83"/>
      <c r="AU80" s="83"/>
      <c r="AV80" s="83"/>
      <c r="AW80" s="83"/>
      <c r="AX80" s="83"/>
      <c r="AY80" s="83"/>
      <c r="AZ80" s="83"/>
      <c r="BA80" s="83"/>
      <c r="BB80" s="83"/>
      <c r="BC80" s="127" t="s">
        <v>53</v>
      </c>
      <c r="BD80" s="127"/>
      <c r="BE80" s="127"/>
      <c r="BF80" s="127"/>
      <c r="BG80" s="127"/>
      <c r="BH80" s="127"/>
      <c r="BI80" s="127"/>
      <c r="BJ80" s="127"/>
      <c r="BK80" s="127"/>
      <c r="BL80" s="127"/>
      <c r="BM80" s="127"/>
      <c r="BN80" s="127"/>
      <c r="BO80" s="127"/>
      <c r="BP80" s="127"/>
      <c r="BQ80" s="127"/>
      <c r="BR80" s="27"/>
      <c r="BS80" s="27"/>
      <c r="BT80" s="27"/>
      <c r="BU80" s="27"/>
      <c r="BV80" s="27"/>
      <c r="BW80" s="27"/>
      <c r="BX80" s="27"/>
      <c r="BY80" s="27"/>
      <c r="BZ80" s="28"/>
    </row>
    <row r="81" spans="1:79" ht="32.25" customHeight="1" x14ac:dyDescent="0.2">
      <c r="A81" s="114"/>
      <c r="B81" s="115"/>
      <c r="C81" s="114"/>
      <c r="D81" s="126"/>
      <c r="E81" s="126"/>
      <c r="F81" s="126"/>
      <c r="G81" s="126"/>
      <c r="H81" s="126"/>
      <c r="I81" s="115"/>
      <c r="J81" s="114"/>
      <c r="K81" s="126"/>
      <c r="L81" s="126"/>
      <c r="M81" s="126"/>
      <c r="N81" s="115"/>
      <c r="O81" s="114"/>
      <c r="P81" s="126"/>
      <c r="Q81" s="126"/>
      <c r="R81" s="126"/>
      <c r="S81" s="126"/>
      <c r="T81" s="126"/>
      <c r="U81" s="126"/>
      <c r="V81" s="126"/>
      <c r="W81" s="126"/>
      <c r="X81" s="115"/>
      <c r="Y81" s="109" t="s">
        <v>54</v>
      </c>
      <c r="Z81" s="110"/>
      <c r="AA81" s="110"/>
      <c r="AB81" s="110"/>
      <c r="AC81" s="111"/>
      <c r="AD81" s="109" t="s">
        <v>55</v>
      </c>
      <c r="AE81" s="110"/>
      <c r="AF81" s="110"/>
      <c r="AG81" s="110"/>
      <c r="AH81" s="111"/>
      <c r="AI81" s="83" t="s">
        <v>56</v>
      </c>
      <c r="AJ81" s="83"/>
      <c r="AK81" s="83"/>
      <c r="AL81" s="83"/>
      <c r="AM81" s="83"/>
      <c r="AN81" s="83" t="s">
        <v>54</v>
      </c>
      <c r="AO81" s="83"/>
      <c r="AP81" s="83"/>
      <c r="AQ81" s="83"/>
      <c r="AR81" s="83"/>
      <c r="AS81" s="83" t="s">
        <v>55</v>
      </c>
      <c r="AT81" s="83"/>
      <c r="AU81" s="83"/>
      <c r="AV81" s="83"/>
      <c r="AW81" s="83"/>
      <c r="AX81" s="83" t="s">
        <v>56</v>
      </c>
      <c r="AY81" s="83"/>
      <c r="AZ81" s="83"/>
      <c r="BA81" s="83"/>
      <c r="BB81" s="83"/>
      <c r="BC81" s="83" t="s">
        <v>54</v>
      </c>
      <c r="BD81" s="83"/>
      <c r="BE81" s="83"/>
      <c r="BF81" s="83"/>
      <c r="BG81" s="83"/>
      <c r="BH81" s="83" t="s">
        <v>55</v>
      </c>
      <c r="BI81" s="83"/>
      <c r="BJ81" s="83"/>
      <c r="BK81" s="83"/>
      <c r="BL81" s="83"/>
      <c r="BM81" s="83" t="s">
        <v>56</v>
      </c>
      <c r="BN81" s="83"/>
      <c r="BO81" s="83"/>
      <c r="BP81" s="83"/>
      <c r="BQ81" s="83"/>
      <c r="BR81" s="22"/>
      <c r="BS81" s="22"/>
      <c r="BT81" s="22"/>
      <c r="BU81" s="22"/>
      <c r="BV81" s="22"/>
      <c r="BW81" s="22"/>
      <c r="BX81" s="22"/>
      <c r="BY81" s="22"/>
      <c r="BZ81" s="28"/>
    </row>
    <row r="82" spans="1:79" ht="16.149999999999999" customHeight="1" x14ac:dyDescent="0.2">
      <c r="A82" s="83">
        <v>1</v>
      </c>
      <c r="B82" s="83"/>
      <c r="C82" s="83">
        <v>2</v>
      </c>
      <c r="D82" s="83"/>
      <c r="E82" s="83"/>
      <c r="F82" s="83"/>
      <c r="G82" s="83"/>
      <c r="H82" s="83"/>
      <c r="I82" s="83"/>
      <c r="J82" s="83">
        <v>3</v>
      </c>
      <c r="K82" s="83"/>
      <c r="L82" s="83"/>
      <c r="M82" s="83"/>
      <c r="N82" s="83"/>
      <c r="O82" s="83">
        <v>4</v>
      </c>
      <c r="P82" s="83"/>
      <c r="Q82" s="83"/>
      <c r="R82" s="83"/>
      <c r="S82" s="83"/>
      <c r="T82" s="83"/>
      <c r="U82" s="83"/>
      <c r="V82" s="83"/>
      <c r="W82" s="83"/>
      <c r="X82" s="83"/>
      <c r="Y82" s="83">
        <v>5</v>
      </c>
      <c r="Z82" s="83"/>
      <c r="AA82" s="83"/>
      <c r="AB82" s="83"/>
      <c r="AC82" s="83"/>
      <c r="AD82" s="83">
        <v>6</v>
      </c>
      <c r="AE82" s="83"/>
      <c r="AF82" s="83"/>
      <c r="AG82" s="83"/>
      <c r="AH82" s="83"/>
      <c r="AI82" s="83">
        <v>7</v>
      </c>
      <c r="AJ82" s="83"/>
      <c r="AK82" s="83"/>
      <c r="AL82" s="83"/>
      <c r="AM82" s="83"/>
      <c r="AN82" s="109">
        <v>8</v>
      </c>
      <c r="AO82" s="110"/>
      <c r="AP82" s="110"/>
      <c r="AQ82" s="110"/>
      <c r="AR82" s="111"/>
      <c r="AS82" s="109">
        <v>9</v>
      </c>
      <c r="AT82" s="110"/>
      <c r="AU82" s="110"/>
      <c r="AV82" s="110"/>
      <c r="AW82" s="111"/>
      <c r="AX82" s="109">
        <v>10</v>
      </c>
      <c r="AY82" s="110"/>
      <c r="AZ82" s="110"/>
      <c r="BA82" s="110"/>
      <c r="BB82" s="111"/>
      <c r="BC82" s="109">
        <v>11</v>
      </c>
      <c r="BD82" s="110"/>
      <c r="BE82" s="110"/>
      <c r="BF82" s="110"/>
      <c r="BG82" s="111"/>
      <c r="BH82" s="109">
        <v>12</v>
      </c>
      <c r="BI82" s="110"/>
      <c r="BJ82" s="110"/>
      <c r="BK82" s="110"/>
      <c r="BL82" s="111"/>
      <c r="BM82" s="109">
        <v>13</v>
      </c>
      <c r="BN82" s="110"/>
      <c r="BO82" s="110"/>
      <c r="BP82" s="110"/>
      <c r="BQ82" s="111"/>
      <c r="BR82" s="22"/>
      <c r="BS82" s="22"/>
      <c r="BT82" s="22"/>
      <c r="BU82" s="22"/>
      <c r="BV82" s="22"/>
      <c r="BW82" s="22"/>
      <c r="BX82" s="22"/>
      <c r="BY82" s="22"/>
      <c r="BZ82" s="28"/>
    </row>
    <row r="83" spans="1:79" ht="12.75" hidden="1" customHeight="1" x14ac:dyDescent="0.2">
      <c r="A83" s="66" t="s">
        <v>28</v>
      </c>
      <c r="B83" s="66"/>
      <c r="C83" s="76" t="s">
        <v>29</v>
      </c>
      <c r="D83" s="77"/>
      <c r="E83" s="77"/>
      <c r="F83" s="77"/>
      <c r="G83" s="77"/>
      <c r="H83" s="77"/>
      <c r="I83" s="78"/>
      <c r="J83" s="66" t="s">
        <v>94</v>
      </c>
      <c r="K83" s="66"/>
      <c r="L83" s="66"/>
      <c r="M83" s="66"/>
      <c r="N83" s="66"/>
      <c r="O83" s="105" t="s">
        <v>95</v>
      </c>
      <c r="P83" s="105"/>
      <c r="Q83" s="105"/>
      <c r="R83" s="105"/>
      <c r="S83" s="105"/>
      <c r="T83" s="105"/>
      <c r="U83" s="105"/>
      <c r="V83" s="105"/>
      <c r="W83" s="105"/>
      <c r="X83" s="76"/>
      <c r="Y83" s="106" t="s">
        <v>77</v>
      </c>
      <c r="Z83" s="106"/>
      <c r="AA83" s="106"/>
      <c r="AB83" s="106"/>
      <c r="AC83" s="106"/>
      <c r="AD83" s="106" t="s">
        <v>96</v>
      </c>
      <c r="AE83" s="106"/>
      <c r="AF83" s="106"/>
      <c r="AG83" s="106"/>
      <c r="AH83" s="106"/>
      <c r="AI83" s="106" t="s">
        <v>97</v>
      </c>
      <c r="AJ83" s="106"/>
      <c r="AK83" s="106"/>
      <c r="AL83" s="106"/>
      <c r="AM83" s="106"/>
      <c r="AN83" s="106" t="s">
        <v>98</v>
      </c>
      <c r="AO83" s="106"/>
      <c r="AP83" s="106"/>
      <c r="AQ83" s="106"/>
      <c r="AR83" s="106"/>
      <c r="AS83" s="106" t="s">
        <v>80</v>
      </c>
      <c r="AT83" s="106"/>
      <c r="AU83" s="106"/>
      <c r="AV83" s="106"/>
      <c r="AW83" s="106"/>
      <c r="AX83" s="106" t="s">
        <v>99</v>
      </c>
      <c r="AY83" s="106"/>
      <c r="AZ83" s="106"/>
      <c r="BA83" s="106"/>
      <c r="BB83" s="106"/>
      <c r="BC83" s="106" t="s">
        <v>100</v>
      </c>
      <c r="BD83" s="106"/>
      <c r="BE83" s="106"/>
      <c r="BF83" s="106"/>
      <c r="BG83" s="106"/>
      <c r="BH83" s="106" t="s">
        <v>100</v>
      </c>
      <c r="BI83" s="106"/>
      <c r="BJ83" s="106"/>
      <c r="BK83" s="106"/>
      <c r="BL83" s="106"/>
      <c r="BM83" s="128" t="s">
        <v>79</v>
      </c>
      <c r="BN83" s="128"/>
      <c r="BO83" s="128"/>
      <c r="BP83" s="128"/>
      <c r="BQ83" s="128"/>
      <c r="BR83" s="29"/>
      <c r="BS83" s="29"/>
      <c r="BT83" s="28"/>
      <c r="BU83" s="28"/>
      <c r="BV83" s="28"/>
      <c r="BW83" s="28"/>
      <c r="BX83" s="28"/>
      <c r="BY83" s="28"/>
      <c r="BZ83" s="28"/>
      <c r="CA83" s="1" t="s">
        <v>101</v>
      </c>
    </row>
    <row r="84" spans="1:79" s="20" customFormat="1" ht="15.75" x14ac:dyDescent="0.2">
      <c r="A84" s="123">
        <v>0</v>
      </c>
      <c r="B84" s="123"/>
      <c r="C84" s="129" t="s">
        <v>102</v>
      </c>
      <c r="D84" s="129"/>
      <c r="E84" s="129"/>
      <c r="F84" s="129"/>
      <c r="G84" s="129"/>
      <c r="H84" s="129"/>
      <c r="I84" s="129"/>
      <c r="J84" s="129" t="s">
        <v>103</v>
      </c>
      <c r="K84" s="129"/>
      <c r="L84" s="129"/>
      <c r="M84" s="129"/>
      <c r="N84" s="129"/>
      <c r="O84" s="129" t="s">
        <v>103</v>
      </c>
      <c r="P84" s="129"/>
      <c r="Q84" s="129"/>
      <c r="R84" s="129"/>
      <c r="S84" s="129"/>
      <c r="T84" s="129"/>
      <c r="U84" s="129"/>
      <c r="V84" s="129"/>
      <c r="W84" s="129"/>
      <c r="X84" s="129"/>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30"/>
      <c r="BS84" s="30"/>
      <c r="BT84" s="30"/>
      <c r="BU84" s="30"/>
      <c r="BV84" s="30"/>
      <c r="BW84" s="30"/>
      <c r="BX84" s="30"/>
      <c r="BY84" s="30"/>
      <c r="BZ84" s="31"/>
      <c r="CA84" s="20" t="s">
        <v>104</v>
      </c>
    </row>
    <row r="85" spans="1:79" ht="25.9" customHeight="1" x14ac:dyDescent="0.2">
      <c r="A85" s="66">
        <v>1</v>
      </c>
      <c r="B85" s="66"/>
      <c r="C85" s="130" t="s">
        <v>105</v>
      </c>
      <c r="D85" s="131"/>
      <c r="E85" s="131"/>
      <c r="F85" s="131"/>
      <c r="G85" s="131"/>
      <c r="H85" s="131"/>
      <c r="I85" s="132"/>
      <c r="J85" s="133" t="s">
        <v>106</v>
      </c>
      <c r="K85" s="133"/>
      <c r="L85" s="133"/>
      <c r="M85" s="133"/>
      <c r="N85" s="133"/>
      <c r="O85" s="130" t="s">
        <v>107</v>
      </c>
      <c r="P85" s="131"/>
      <c r="Q85" s="131"/>
      <c r="R85" s="131"/>
      <c r="S85" s="131"/>
      <c r="T85" s="131"/>
      <c r="U85" s="131"/>
      <c r="V85" s="131"/>
      <c r="W85" s="131"/>
      <c r="X85" s="132"/>
      <c r="Y85" s="119">
        <v>59</v>
      </c>
      <c r="Z85" s="119"/>
      <c r="AA85" s="119"/>
      <c r="AB85" s="119"/>
      <c r="AC85" s="119"/>
      <c r="AD85" s="119">
        <v>0</v>
      </c>
      <c r="AE85" s="119"/>
      <c r="AF85" s="119"/>
      <c r="AG85" s="119"/>
      <c r="AH85" s="119"/>
      <c r="AI85" s="119">
        <v>59</v>
      </c>
      <c r="AJ85" s="119"/>
      <c r="AK85" s="119"/>
      <c r="AL85" s="119"/>
      <c r="AM85" s="119"/>
      <c r="AN85" s="119">
        <v>59</v>
      </c>
      <c r="AO85" s="119"/>
      <c r="AP85" s="119"/>
      <c r="AQ85" s="119"/>
      <c r="AR85" s="119"/>
      <c r="AS85" s="119">
        <v>0</v>
      </c>
      <c r="AT85" s="119"/>
      <c r="AU85" s="119"/>
      <c r="AV85" s="119"/>
      <c r="AW85" s="119"/>
      <c r="AX85" s="119">
        <f>AN85+AS85</f>
        <v>59</v>
      </c>
      <c r="AY85" s="119"/>
      <c r="AZ85" s="119"/>
      <c r="BA85" s="119"/>
      <c r="BB85" s="119"/>
      <c r="BC85" s="119">
        <f t="shared" ref="BC85:BC92" si="5">AN85-Y85</f>
        <v>0</v>
      </c>
      <c r="BD85" s="119"/>
      <c r="BE85" s="119"/>
      <c r="BF85" s="119"/>
      <c r="BG85" s="119"/>
      <c r="BH85" s="119">
        <f t="shared" ref="BH85:BH92" si="6">AS85-AD85</f>
        <v>0</v>
      </c>
      <c r="BI85" s="119"/>
      <c r="BJ85" s="119"/>
      <c r="BK85" s="119"/>
      <c r="BL85" s="119"/>
      <c r="BM85" s="119">
        <f t="shared" ref="BM85:BM92" si="7">AX85-AI85</f>
        <v>0</v>
      </c>
      <c r="BN85" s="119"/>
      <c r="BO85" s="119"/>
      <c r="BP85" s="119"/>
      <c r="BQ85" s="119"/>
      <c r="BR85" s="32"/>
      <c r="BS85" s="32"/>
      <c r="BT85" s="32"/>
      <c r="BU85" s="32"/>
      <c r="BV85" s="32"/>
      <c r="BW85" s="32"/>
      <c r="BX85" s="32"/>
      <c r="BY85" s="32"/>
      <c r="BZ85" s="28"/>
    </row>
    <row r="86" spans="1:79" ht="27.2" customHeight="1" x14ac:dyDescent="0.2">
      <c r="A86" s="66">
        <v>2</v>
      </c>
      <c r="B86" s="66"/>
      <c r="C86" s="130" t="s">
        <v>108</v>
      </c>
      <c r="D86" s="131"/>
      <c r="E86" s="131"/>
      <c r="F86" s="131"/>
      <c r="G86" s="131"/>
      <c r="H86" s="131"/>
      <c r="I86" s="132"/>
      <c r="J86" s="133" t="s">
        <v>106</v>
      </c>
      <c r="K86" s="133"/>
      <c r="L86" s="133"/>
      <c r="M86" s="133"/>
      <c r="N86" s="133"/>
      <c r="O86" s="130" t="s">
        <v>107</v>
      </c>
      <c r="P86" s="131"/>
      <c r="Q86" s="131"/>
      <c r="R86" s="131"/>
      <c r="S86" s="131"/>
      <c r="T86" s="131"/>
      <c r="U86" s="131"/>
      <c r="V86" s="131"/>
      <c r="W86" s="131"/>
      <c r="X86" s="132"/>
      <c r="Y86" s="119">
        <v>460</v>
      </c>
      <c r="Z86" s="119"/>
      <c r="AA86" s="119"/>
      <c r="AB86" s="119"/>
      <c r="AC86" s="119"/>
      <c r="AD86" s="119">
        <v>0</v>
      </c>
      <c r="AE86" s="119"/>
      <c r="AF86" s="119"/>
      <c r="AG86" s="119"/>
      <c r="AH86" s="119"/>
      <c r="AI86" s="119">
        <v>460</v>
      </c>
      <c r="AJ86" s="119"/>
      <c r="AK86" s="119"/>
      <c r="AL86" s="119"/>
      <c r="AM86" s="119"/>
      <c r="AN86" s="119">
        <v>460</v>
      </c>
      <c r="AO86" s="119"/>
      <c r="AP86" s="119"/>
      <c r="AQ86" s="119"/>
      <c r="AR86" s="119"/>
      <c r="AS86" s="119">
        <v>0</v>
      </c>
      <c r="AT86" s="119"/>
      <c r="AU86" s="119"/>
      <c r="AV86" s="119"/>
      <c r="AW86" s="119"/>
      <c r="AX86" s="119">
        <f>AN86+AS86</f>
        <v>460</v>
      </c>
      <c r="AY86" s="119"/>
      <c r="AZ86" s="119"/>
      <c r="BA86" s="119"/>
      <c r="BB86" s="119"/>
      <c r="BC86" s="119">
        <f t="shared" si="5"/>
        <v>0</v>
      </c>
      <c r="BD86" s="119"/>
      <c r="BE86" s="119"/>
      <c r="BF86" s="119"/>
      <c r="BG86" s="119"/>
      <c r="BH86" s="119">
        <f t="shared" si="6"/>
        <v>0</v>
      </c>
      <c r="BI86" s="119"/>
      <c r="BJ86" s="119"/>
      <c r="BK86" s="119"/>
      <c r="BL86" s="119"/>
      <c r="BM86" s="119">
        <f t="shared" si="7"/>
        <v>0</v>
      </c>
      <c r="BN86" s="119"/>
      <c r="BO86" s="119"/>
      <c r="BP86" s="119"/>
      <c r="BQ86" s="119"/>
      <c r="BR86" s="32"/>
      <c r="BS86" s="32"/>
      <c r="BT86" s="32"/>
      <c r="BU86" s="32"/>
      <c r="BV86" s="32"/>
      <c r="BW86" s="32"/>
      <c r="BX86" s="32"/>
      <c r="BY86" s="32"/>
      <c r="BZ86" s="28"/>
    </row>
    <row r="87" spans="1:79" ht="40.700000000000003" customHeight="1" x14ac:dyDescent="0.2">
      <c r="A87" s="66">
        <v>3</v>
      </c>
      <c r="B87" s="66"/>
      <c r="C87" s="130" t="s">
        <v>109</v>
      </c>
      <c r="D87" s="131"/>
      <c r="E87" s="131"/>
      <c r="F87" s="131"/>
      <c r="G87" s="131"/>
      <c r="H87" s="131"/>
      <c r="I87" s="132"/>
      <c r="J87" s="133" t="s">
        <v>106</v>
      </c>
      <c r="K87" s="133"/>
      <c r="L87" s="133"/>
      <c r="M87" s="133"/>
      <c r="N87" s="133"/>
      <c r="O87" s="130" t="s">
        <v>110</v>
      </c>
      <c r="P87" s="131"/>
      <c r="Q87" s="131"/>
      <c r="R87" s="131"/>
      <c r="S87" s="131"/>
      <c r="T87" s="131"/>
      <c r="U87" s="131"/>
      <c r="V87" s="131"/>
      <c r="W87" s="131"/>
      <c r="X87" s="132"/>
      <c r="Y87" s="119">
        <v>3012.12</v>
      </c>
      <c r="Z87" s="119"/>
      <c r="AA87" s="119"/>
      <c r="AB87" s="119"/>
      <c r="AC87" s="119"/>
      <c r="AD87" s="119">
        <v>121.19</v>
      </c>
      <c r="AE87" s="119"/>
      <c r="AF87" s="119"/>
      <c r="AG87" s="119"/>
      <c r="AH87" s="119"/>
      <c r="AI87" s="119">
        <v>3133.31</v>
      </c>
      <c r="AJ87" s="119"/>
      <c r="AK87" s="119"/>
      <c r="AL87" s="119"/>
      <c r="AM87" s="119"/>
      <c r="AN87" s="119">
        <v>3012.12</v>
      </c>
      <c r="AO87" s="119"/>
      <c r="AP87" s="119"/>
      <c r="AQ87" s="119"/>
      <c r="AR87" s="119"/>
      <c r="AS87" s="119">
        <v>121.19</v>
      </c>
      <c r="AT87" s="119"/>
      <c r="AU87" s="119"/>
      <c r="AV87" s="119"/>
      <c r="AW87" s="119"/>
      <c r="AX87" s="119">
        <f>AN87+AS87</f>
        <v>3133.31</v>
      </c>
      <c r="AY87" s="119"/>
      <c r="AZ87" s="119"/>
      <c r="BA87" s="119"/>
      <c r="BB87" s="119"/>
      <c r="BC87" s="119">
        <f>AN87-Y87</f>
        <v>0</v>
      </c>
      <c r="BD87" s="119"/>
      <c r="BE87" s="119"/>
      <c r="BF87" s="119"/>
      <c r="BG87" s="119"/>
      <c r="BH87" s="119">
        <f t="shared" si="6"/>
        <v>0</v>
      </c>
      <c r="BI87" s="119"/>
      <c r="BJ87" s="119"/>
      <c r="BK87" s="119"/>
      <c r="BL87" s="119"/>
      <c r="BM87" s="119">
        <f t="shared" si="7"/>
        <v>0</v>
      </c>
      <c r="BN87" s="119"/>
      <c r="BO87" s="119"/>
      <c r="BP87" s="119"/>
      <c r="BQ87" s="119"/>
      <c r="BR87" s="32"/>
      <c r="BS87" s="32"/>
      <c r="BT87" s="32"/>
      <c r="BU87" s="32"/>
      <c r="BV87" s="32"/>
      <c r="BW87" s="32"/>
      <c r="BX87" s="32"/>
      <c r="BY87" s="32"/>
      <c r="BZ87" s="28"/>
    </row>
    <row r="88" spans="1:79" ht="27.2" customHeight="1" x14ac:dyDescent="0.2">
      <c r="A88" s="66">
        <v>4</v>
      </c>
      <c r="B88" s="66"/>
      <c r="C88" s="130" t="s">
        <v>111</v>
      </c>
      <c r="D88" s="131"/>
      <c r="E88" s="131"/>
      <c r="F88" s="131"/>
      <c r="G88" s="131"/>
      <c r="H88" s="131"/>
      <c r="I88" s="132"/>
      <c r="J88" s="133" t="s">
        <v>106</v>
      </c>
      <c r="K88" s="133"/>
      <c r="L88" s="133"/>
      <c r="M88" s="133"/>
      <c r="N88" s="133"/>
      <c r="O88" s="130" t="s">
        <v>110</v>
      </c>
      <c r="P88" s="131"/>
      <c r="Q88" s="131"/>
      <c r="R88" s="131"/>
      <c r="S88" s="131"/>
      <c r="T88" s="131"/>
      <c r="U88" s="131"/>
      <c r="V88" s="131"/>
      <c r="W88" s="131"/>
      <c r="X88" s="132"/>
      <c r="Y88" s="119">
        <v>1505.89</v>
      </c>
      <c r="Z88" s="119"/>
      <c r="AA88" s="119"/>
      <c r="AB88" s="119"/>
      <c r="AC88" s="119"/>
      <c r="AD88" s="119">
        <v>121.19</v>
      </c>
      <c r="AE88" s="119"/>
      <c r="AF88" s="119"/>
      <c r="AG88" s="119"/>
      <c r="AH88" s="119"/>
      <c r="AI88" s="119">
        <v>1627.08</v>
      </c>
      <c r="AJ88" s="119"/>
      <c r="AK88" s="119"/>
      <c r="AL88" s="119"/>
      <c r="AM88" s="119"/>
      <c r="AN88" s="119">
        <v>1505.89</v>
      </c>
      <c r="AO88" s="119"/>
      <c r="AP88" s="119"/>
      <c r="AQ88" s="119"/>
      <c r="AR88" s="119"/>
      <c r="AS88" s="119">
        <v>121.19</v>
      </c>
      <c r="AT88" s="119"/>
      <c r="AU88" s="119"/>
      <c r="AV88" s="119"/>
      <c r="AW88" s="119"/>
      <c r="AX88" s="119">
        <f>AN88+AS88</f>
        <v>1627.0800000000002</v>
      </c>
      <c r="AY88" s="119"/>
      <c r="AZ88" s="119"/>
      <c r="BA88" s="119"/>
      <c r="BB88" s="119"/>
      <c r="BC88" s="119">
        <f t="shared" si="5"/>
        <v>0</v>
      </c>
      <c r="BD88" s="119"/>
      <c r="BE88" s="119"/>
      <c r="BF88" s="119"/>
      <c r="BG88" s="119"/>
      <c r="BH88" s="119">
        <f t="shared" si="6"/>
        <v>0</v>
      </c>
      <c r="BI88" s="119"/>
      <c r="BJ88" s="119"/>
      <c r="BK88" s="119"/>
      <c r="BL88" s="119"/>
      <c r="BM88" s="119">
        <f t="shared" si="7"/>
        <v>0</v>
      </c>
      <c r="BN88" s="119"/>
      <c r="BO88" s="119"/>
      <c r="BP88" s="119"/>
      <c r="BQ88" s="119"/>
      <c r="BR88" s="32"/>
      <c r="BS88" s="32"/>
      <c r="BT88" s="32"/>
      <c r="BU88" s="32"/>
      <c r="BV88" s="32"/>
      <c r="BW88" s="32"/>
      <c r="BX88" s="32"/>
      <c r="BY88" s="32"/>
      <c r="BZ88" s="28"/>
    </row>
    <row r="89" spans="1:79" ht="15.75" customHeight="1" x14ac:dyDescent="0.2">
      <c r="A89" s="66">
        <v>5</v>
      </c>
      <c r="B89" s="66"/>
      <c r="C89" s="130" t="s">
        <v>112</v>
      </c>
      <c r="D89" s="131"/>
      <c r="E89" s="131"/>
      <c r="F89" s="131"/>
      <c r="G89" s="131"/>
      <c r="H89" s="131"/>
      <c r="I89" s="132"/>
      <c r="J89" s="133" t="s">
        <v>106</v>
      </c>
      <c r="K89" s="133"/>
      <c r="L89" s="133"/>
      <c r="M89" s="133"/>
      <c r="N89" s="133"/>
      <c r="O89" s="130" t="s">
        <v>110</v>
      </c>
      <c r="P89" s="131"/>
      <c r="Q89" s="131"/>
      <c r="R89" s="131"/>
      <c r="S89" s="131"/>
      <c r="T89" s="131"/>
      <c r="U89" s="131"/>
      <c r="V89" s="131"/>
      <c r="W89" s="131"/>
      <c r="X89" s="132"/>
      <c r="Y89" s="119">
        <v>236.75</v>
      </c>
      <c r="Z89" s="119"/>
      <c r="AA89" s="119"/>
      <c r="AB89" s="119"/>
      <c r="AC89" s="119"/>
      <c r="AD89" s="119">
        <v>0</v>
      </c>
      <c r="AE89" s="119"/>
      <c r="AF89" s="119"/>
      <c r="AG89" s="119"/>
      <c r="AH89" s="119"/>
      <c r="AI89" s="119">
        <v>236.75</v>
      </c>
      <c r="AJ89" s="119"/>
      <c r="AK89" s="119"/>
      <c r="AL89" s="119"/>
      <c r="AM89" s="119"/>
      <c r="AN89" s="119">
        <v>236.75</v>
      </c>
      <c r="AO89" s="119"/>
      <c r="AP89" s="119"/>
      <c r="AQ89" s="119"/>
      <c r="AR89" s="119"/>
      <c r="AS89" s="119">
        <v>0</v>
      </c>
      <c r="AT89" s="119"/>
      <c r="AU89" s="119"/>
      <c r="AV89" s="119"/>
      <c r="AW89" s="119"/>
      <c r="AX89" s="119">
        <f t="shared" ref="AX89:AX92" si="8">AN89+AS89</f>
        <v>236.75</v>
      </c>
      <c r="AY89" s="119"/>
      <c r="AZ89" s="119"/>
      <c r="BA89" s="119"/>
      <c r="BB89" s="119"/>
      <c r="BC89" s="119">
        <f t="shared" si="5"/>
        <v>0</v>
      </c>
      <c r="BD89" s="119"/>
      <c r="BE89" s="119"/>
      <c r="BF89" s="119"/>
      <c r="BG89" s="119"/>
      <c r="BH89" s="119">
        <f t="shared" si="6"/>
        <v>0</v>
      </c>
      <c r="BI89" s="119"/>
      <c r="BJ89" s="119"/>
      <c r="BK89" s="119"/>
      <c r="BL89" s="119"/>
      <c r="BM89" s="119">
        <f t="shared" si="7"/>
        <v>0</v>
      </c>
      <c r="BN89" s="119"/>
      <c r="BO89" s="119"/>
      <c r="BP89" s="119"/>
      <c r="BQ89" s="119"/>
      <c r="BR89" s="32"/>
      <c r="BS89" s="32"/>
      <c r="BT89" s="32"/>
      <c r="BU89" s="32"/>
      <c r="BV89" s="32"/>
      <c r="BW89" s="32"/>
      <c r="BX89" s="32"/>
      <c r="BY89" s="32"/>
      <c r="BZ89" s="28"/>
    </row>
    <row r="90" spans="1:79" ht="15.75" customHeight="1" x14ac:dyDescent="0.2">
      <c r="A90" s="66">
        <v>6</v>
      </c>
      <c r="B90" s="66"/>
      <c r="C90" s="130" t="s">
        <v>113</v>
      </c>
      <c r="D90" s="131"/>
      <c r="E90" s="131"/>
      <c r="F90" s="131"/>
      <c r="G90" s="131"/>
      <c r="H90" s="131"/>
      <c r="I90" s="132"/>
      <c r="J90" s="133" t="s">
        <v>106</v>
      </c>
      <c r="K90" s="133"/>
      <c r="L90" s="133"/>
      <c r="M90" s="133"/>
      <c r="N90" s="133"/>
      <c r="O90" s="130" t="s">
        <v>110</v>
      </c>
      <c r="P90" s="131"/>
      <c r="Q90" s="131"/>
      <c r="R90" s="131"/>
      <c r="S90" s="131"/>
      <c r="T90" s="131"/>
      <c r="U90" s="131"/>
      <c r="V90" s="131"/>
      <c r="W90" s="131"/>
      <c r="X90" s="132"/>
      <c r="Y90" s="119">
        <v>1269.48</v>
      </c>
      <c r="Z90" s="119"/>
      <c r="AA90" s="119"/>
      <c r="AB90" s="119"/>
      <c r="AC90" s="119"/>
      <c r="AD90" s="119">
        <v>0</v>
      </c>
      <c r="AE90" s="119"/>
      <c r="AF90" s="119"/>
      <c r="AG90" s="119"/>
      <c r="AH90" s="119"/>
      <c r="AI90" s="119">
        <v>1269.48</v>
      </c>
      <c r="AJ90" s="119"/>
      <c r="AK90" s="119"/>
      <c r="AL90" s="119"/>
      <c r="AM90" s="119"/>
      <c r="AN90" s="119">
        <v>1269.48</v>
      </c>
      <c r="AO90" s="119"/>
      <c r="AP90" s="119"/>
      <c r="AQ90" s="119"/>
      <c r="AR90" s="119"/>
      <c r="AS90" s="119">
        <v>0</v>
      </c>
      <c r="AT90" s="119"/>
      <c r="AU90" s="119"/>
      <c r="AV90" s="119"/>
      <c r="AW90" s="119"/>
      <c r="AX90" s="119">
        <f t="shared" si="8"/>
        <v>1269.48</v>
      </c>
      <c r="AY90" s="119"/>
      <c r="AZ90" s="119"/>
      <c r="BA90" s="119"/>
      <c r="BB90" s="119"/>
      <c r="BC90" s="119">
        <f t="shared" si="5"/>
        <v>0</v>
      </c>
      <c r="BD90" s="119"/>
      <c r="BE90" s="119"/>
      <c r="BF90" s="119"/>
      <c r="BG90" s="119"/>
      <c r="BH90" s="119">
        <f t="shared" si="6"/>
        <v>0</v>
      </c>
      <c r="BI90" s="119"/>
      <c r="BJ90" s="119"/>
      <c r="BK90" s="119"/>
      <c r="BL90" s="119"/>
      <c r="BM90" s="119">
        <f t="shared" si="7"/>
        <v>0</v>
      </c>
      <c r="BN90" s="119"/>
      <c r="BO90" s="119"/>
      <c r="BP90" s="119"/>
      <c r="BQ90" s="119"/>
      <c r="BR90" s="32"/>
      <c r="BS90" s="32"/>
      <c r="BT90" s="32"/>
      <c r="BU90" s="32"/>
      <c r="BV90" s="32"/>
      <c r="BW90" s="32"/>
      <c r="BX90" s="32"/>
      <c r="BY90" s="32"/>
      <c r="BZ90" s="28"/>
    </row>
    <row r="91" spans="1:79" ht="67.900000000000006" customHeight="1" x14ac:dyDescent="0.2">
      <c r="A91" s="66">
        <v>7</v>
      </c>
      <c r="B91" s="66"/>
      <c r="C91" s="130" t="s">
        <v>114</v>
      </c>
      <c r="D91" s="131"/>
      <c r="E91" s="131"/>
      <c r="F91" s="131"/>
      <c r="G91" s="131"/>
      <c r="H91" s="131"/>
      <c r="I91" s="132"/>
      <c r="J91" s="133" t="s">
        <v>115</v>
      </c>
      <c r="K91" s="133"/>
      <c r="L91" s="133"/>
      <c r="M91" s="133"/>
      <c r="N91" s="133"/>
      <c r="O91" s="130" t="s">
        <v>116</v>
      </c>
      <c r="P91" s="131"/>
      <c r="Q91" s="131"/>
      <c r="R91" s="131"/>
      <c r="S91" s="131"/>
      <c r="T91" s="131"/>
      <c r="U91" s="131"/>
      <c r="V91" s="131"/>
      <c r="W91" s="131"/>
      <c r="X91" s="132"/>
      <c r="Y91" s="119">
        <v>500000</v>
      </c>
      <c r="Z91" s="119"/>
      <c r="AA91" s="119"/>
      <c r="AB91" s="119"/>
      <c r="AC91" s="119"/>
      <c r="AD91" s="119">
        <v>0</v>
      </c>
      <c r="AE91" s="119"/>
      <c r="AF91" s="119"/>
      <c r="AG91" s="119"/>
      <c r="AH91" s="119"/>
      <c r="AI91" s="119">
        <v>500000</v>
      </c>
      <c r="AJ91" s="119"/>
      <c r="AK91" s="119"/>
      <c r="AL91" s="119"/>
      <c r="AM91" s="119"/>
      <c r="AN91" s="119">
        <v>160645</v>
      </c>
      <c r="AO91" s="119"/>
      <c r="AP91" s="119"/>
      <c r="AQ91" s="119"/>
      <c r="AR91" s="119"/>
      <c r="AS91" s="119">
        <v>0</v>
      </c>
      <c r="AT91" s="119"/>
      <c r="AU91" s="119"/>
      <c r="AV91" s="119"/>
      <c r="AW91" s="119"/>
      <c r="AX91" s="119">
        <f t="shared" si="8"/>
        <v>160645</v>
      </c>
      <c r="AY91" s="119"/>
      <c r="AZ91" s="119"/>
      <c r="BA91" s="119"/>
      <c r="BB91" s="119"/>
      <c r="BC91" s="119">
        <f t="shared" si="5"/>
        <v>-339355</v>
      </c>
      <c r="BD91" s="119"/>
      <c r="BE91" s="119"/>
      <c r="BF91" s="119"/>
      <c r="BG91" s="119"/>
      <c r="BH91" s="119">
        <f t="shared" si="6"/>
        <v>0</v>
      </c>
      <c r="BI91" s="119"/>
      <c r="BJ91" s="119"/>
      <c r="BK91" s="119"/>
      <c r="BL91" s="119"/>
      <c r="BM91" s="119">
        <f t="shared" si="7"/>
        <v>-339355</v>
      </c>
      <c r="BN91" s="119"/>
      <c r="BO91" s="119"/>
      <c r="BP91" s="119"/>
      <c r="BQ91" s="119"/>
      <c r="BR91" s="32"/>
      <c r="BS91" s="32"/>
      <c r="BT91" s="32"/>
      <c r="BU91" s="32"/>
      <c r="BV91" s="32"/>
      <c r="BW91" s="32"/>
      <c r="BX91" s="32"/>
      <c r="BY91" s="32"/>
      <c r="BZ91" s="28"/>
    </row>
    <row r="92" spans="1:79" ht="40.700000000000003" customHeight="1" x14ac:dyDescent="0.2">
      <c r="A92" s="66">
        <v>8</v>
      </c>
      <c r="B92" s="66"/>
      <c r="C92" s="130" t="s">
        <v>117</v>
      </c>
      <c r="D92" s="131"/>
      <c r="E92" s="131"/>
      <c r="F92" s="131"/>
      <c r="G92" s="131"/>
      <c r="H92" s="131"/>
      <c r="I92" s="132"/>
      <c r="J92" s="133" t="s">
        <v>115</v>
      </c>
      <c r="K92" s="133"/>
      <c r="L92" s="133"/>
      <c r="M92" s="133"/>
      <c r="N92" s="133"/>
      <c r="O92" s="130" t="s">
        <v>118</v>
      </c>
      <c r="P92" s="131"/>
      <c r="Q92" s="131"/>
      <c r="R92" s="131"/>
      <c r="S92" s="131"/>
      <c r="T92" s="131"/>
      <c r="U92" s="131"/>
      <c r="V92" s="131"/>
      <c r="W92" s="131"/>
      <c r="X92" s="132"/>
      <c r="Y92" s="119">
        <v>85116.800000000003</v>
      </c>
      <c r="Z92" s="119"/>
      <c r="AA92" s="119"/>
      <c r="AB92" s="119"/>
      <c r="AC92" s="119"/>
      <c r="AD92" s="119">
        <v>271773.33</v>
      </c>
      <c r="AE92" s="119"/>
      <c r="AF92" s="119"/>
      <c r="AG92" s="119"/>
      <c r="AH92" s="119"/>
      <c r="AI92" s="119">
        <v>356890.13</v>
      </c>
      <c r="AJ92" s="119"/>
      <c r="AK92" s="119"/>
      <c r="AL92" s="119"/>
      <c r="AM92" s="119"/>
      <c r="AN92" s="119">
        <v>85116.800000000003</v>
      </c>
      <c r="AO92" s="119"/>
      <c r="AP92" s="119"/>
      <c r="AQ92" s="119"/>
      <c r="AR92" s="119"/>
      <c r="AS92" s="119">
        <v>271773.33</v>
      </c>
      <c r="AT92" s="119"/>
      <c r="AU92" s="119"/>
      <c r="AV92" s="119"/>
      <c r="AW92" s="119"/>
      <c r="AX92" s="119">
        <f t="shared" si="8"/>
        <v>356890.13</v>
      </c>
      <c r="AY92" s="119"/>
      <c r="AZ92" s="119"/>
      <c r="BA92" s="119"/>
      <c r="BB92" s="119"/>
      <c r="BC92" s="119">
        <f t="shared" si="5"/>
        <v>0</v>
      </c>
      <c r="BD92" s="119"/>
      <c r="BE92" s="119"/>
      <c r="BF92" s="119"/>
      <c r="BG92" s="119"/>
      <c r="BH92" s="119">
        <f t="shared" si="6"/>
        <v>0</v>
      </c>
      <c r="BI92" s="119"/>
      <c r="BJ92" s="119"/>
      <c r="BK92" s="119"/>
      <c r="BL92" s="119"/>
      <c r="BM92" s="119">
        <f t="shared" si="7"/>
        <v>0</v>
      </c>
      <c r="BN92" s="119"/>
      <c r="BO92" s="119"/>
      <c r="BP92" s="119"/>
      <c r="BQ92" s="119"/>
      <c r="BR92" s="32"/>
      <c r="BS92" s="32"/>
      <c r="BT92" s="32"/>
      <c r="BU92" s="32"/>
      <c r="BV92" s="32"/>
      <c r="BW92" s="32"/>
      <c r="BX92" s="32"/>
      <c r="BY92" s="32"/>
      <c r="BZ92" s="28"/>
    </row>
    <row r="93" spans="1:79" s="20" customFormat="1" ht="15.75" x14ac:dyDescent="0.2">
      <c r="A93" s="123">
        <v>0</v>
      </c>
      <c r="B93" s="123"/>
      <c r="C93" s="134" t="s">
        <v>119</v>
      </c>
      <c r="D93" s="135"/>
      <c r="E93" s="135"/>
      <c r="F93" s="135"/>
      <c r="G93" s="135"/>
      <c r="H93" s="135"/>
      <c r="I93" s="136"/>
      <c r="J93" s="129" t="s">
        <v>103</v>
      </c>
      <c r="K93" s="129"/>
      <c r="L93" s="129"/>
      <c r="M93" s="129"/>
      <c r="N93" s="129"/>
      <c r="O93" s="134" t="s">
        <v>103</v>
      </c>
      <c r="P93" s="135"/>
      <c r="Q93" s="135"/>
      <c r="R93" s="135"/>
      <c r="S93" s="135"/>
      <c r="T93" s="135"/>
      <c r="U93" s="135"/>
      <c r="V93" s="135"/>
      <c r="W93" s="135"/>
      <c r="X93" s="136"/>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30"/>
      <c r="BS93" s="30"/>
      <c r="BT93" s="30"/>
      <c r="BU93" s="30"/>
      <c r="BV93" s="30"/>
      <c r="BW93" s="30"/>
      <c r="BX93" s="30"/>
      <c r="BY93" s="30"/>
      <c r="BZ93" s="31"/>
    </row>
    <row r="94" spans="1:79" ht="38.85" customHeight="1" x14ac:dyDescent="0.2">
      <c r="A94" s="66">
        <v>1</v>
      </c>
      <c r="B94" s="66"/>
      <c r="C94" s="130" t="s">
        <v>120</v>
      </c>
      <c r="D94" s="131"/>
      <c r="E94" s="131"/>
      <c r="F94" s="131"/>
      <c r="G94" s="131"/>
      <c r="H94" s="131"/>
      <c r="I94" s="132"/>
      <c r="J94" s="133" t="s">
        <v>121</v>
      </c>
      <c r="K94" s="133"/>
      <c r="L94" s="133"/>
      <c r="M94" s="133"/>
      <c r="N94" s="133"/>
      <c r="O94" s="130" t="s">
        <v>107</v>
      </c>
      <c r="P94" s="131"/>
      <c r="Q94" s="131"/>
      <c r="R94" s="131"/>
      <c r="S94" s="131"/>
      <c r="T94" s="131"/>
      <c r="U94" s="131"/>
      <c r="V94" s="131"/>
      <c r="W94" s="131"/>
      <c r="X94" s="132"/>
      <c r="Y94" s="119">
        <v>12181</v>
      </c>
      <c r="Z94" s="119"/>
      <c r="AA94" s="119"/>
      <c r="AB94" s="119"/>
      <c r="AC94" s="119"/>
      <c r="AD94" s="119">
        <v>0</v>
      </c>
      <c r="AE94" s="119"/>
      <c r="AF94" s="119"/>
      <c r="AG94" s="119"/>
      <c r="AH94" s="119"/>
      <c r="AI94" s="119">
        <v>12181</v>
      </c>
      <c r="AJ94" s="119"/>
      <c r="AK94" s="119"/>
      <c r="AL94" s="119"/>
      <c r="AM94" s="119"/>
      <c r="AN94" s="119">
        <v>12193</v>
      </c>
      <c r="AO94" s="119"/>
      <c r="AP94" s="119"/>
      <c r="AQ94" s="119"/>
      <c r="AR94" s="119"/>
      <c r="AS94" s="119">
        <v>0</v>
      </c>
      <c r="AT94" s="119"/>
      <c r="AU94" s="119"/>
      <c r="AV94" s="119"/>
      <c r="AW94" s="119"/>
      <c r="AX94" s="119">
        <f t="shared" ref="AX94:AX104" si="9">AN94+AS94</f>
        <v>12193</v>
      </c>
      <c r="AY94" s="119"/>
      <c r="AZ94" s="119"/>
      <c r="BA94" s="119"/>
      <c r="BB94" s="119"/>
      <c r="BC94" s="119">
        <f t="shared" ref="BC94:BC104" si="10">AN94-Y94</f>
        <v>12</v>
      </c>
      <c r="BD94" s="119"/>
      <c r="BE94" s="119"/>
      <c r="BF94" s="119"/>
      <c r="BG94" s="119"/>
      <c r="BH94" s="119">
        <f t="shared" ref="BH94:BH104" si="11">AS94-AD94</f>
        <v>0</v>
      </c>
      <c r="BI94" s="119"/>
      <c r="BJ94" s="119"/>
      <c r="BK94" s="119"/>
      <c r="BL94" s="119"/>
      <c r="BM94" s="119">
        <f t="shared" ref="BM94:BM104" si="12">AX94-AI94</f>
        <v>12</v>
      </c>
      <c r="BN94" s="119"/>
      <c r="BO94" s="119"/>
      <c r="BP94" s="119"/>
      <c r="BQ94" s="119"/>
      <c r="BR94" s="32"/>
      <c r="BS94" s="32"/>
      <c r="BT94" s="32"/>
      <c r="BU94" s="32"/>
      <c r="BV94" s="32"/>
      <c r="BW94" s="32"/>
      <c r="BX94" s="32"/>
      <c r="BY94" s="32"/>
      <c r="BZ94" s="28"/>
    </row>
    <row r="95" spans="1:79" ht="27.2" customHeight="1" x14ac:dyDescent="0.2">
      <c r="A95" s="66">
        <v>2</v>
      </c>
      <c r="B95" s="66"/>
      <c r="C95" s="130" t="s">
        <v>122</v>
      </c>
      <c r="D95" s="131"/>
      <c r="E95" s="131"/>
      <c r="F95" s="131"/>
      <c r="G95" s="131"/>
      <c r="H95" s="131"/>
      <c r="I95" s="132"/>
      <c r="J95" s="133" t="s">
        <v>121</v>
      </c>
      <c r="K95" s="133"/>
      <c r="L95" s="133"/>
      <c r="M95" s="133"/>
      <c r="N95" s="133"/>
      <c r="O95" s="130" t="s">
        <v>118</v>
      </c>
      <c r="P95" s="131"/>
      <c r="Q95" s="131"/>
      <c r="R95" s="131"/>
      <c r="S95" s="131"/>
      <c r="T95" s="131"/>
      <c r="U95" s="131"/>
      <c r="V95" s="131"/>
      <c r="W95" s="131"/>
      <c r="X95" s="132"/>
      <c r="Y95" s="119">
        <v>4749</v>
      </c>
      <c r="Z95" s="119"/>
      <c r="AA95" s="119"/>
      <c r="AB95" s="119"/>
      <c r="AC95" s="119"/>
      <c r="AD95" s="119">
        <v>0</v>
      </c>
      <c r="AE95" s="119"/>
      <c r="AF95" s="119"/>
      <c r="AG95" s="119"/>
      <c r="AH95" s="119"/>
      <c r="AI95" s="119">
        <v>4749</v>
      </c>
      <c r="AJ95" s="119"/>
      <c r="AK95" s="119"/>
      <c r="AL95" s="119"/>
      <c r="AM95" s="119"/>
      <c r="AN95" s="119">
        <v>4749</v>
      </c>
      <c r="AO95" s="119"/>
      <c r="AP95" s="119"/>
      <c r="AQ95" s="119"/>
      <c r="AR95" s="119"/>
      <c r="AS95" s="119">
        <v>0</v>
      </c>
      <c r="AT95" s="119"/>
      <c r="AU95" s="119"/>
      <c r="AV95" s="119"/>
      <c r="AW95" s="119"/>
      <c r="AX95" s="119">
        <f t="shared" si="9"/>
        <v>4749</v>
      </c>
      <c r="AY95" s="119"/>
      <c r="AZ95" s="119"/>
      <c r="BA95" s="119"/>
      <c r="BB95" s="119"/>
      <c r="BC95" s="119">
        <f t="shared" si="10"/>
        <v>0</v>
      </c>
      <c r="BD95" s="119"/>
      <c r="BE95" s="119"/>
      <c r="BF95" s="119"/>
      <c r="BG95" s="119"/>
      <c r="BH95" s="119">
        <f t="shared" si="11"/>
        <v>0</v>
      </c>
      <c r="BI95" s="119"/>
      <c r="BJ95" s="119"/>
      <c r="BK95" s="119"/>
      <c r="BL95" s="119"/>
      <c r="BM95" s="119">
        <f t="shared" si="12"/>
        <v>0</v>
      </c>
      <c r="BN95" s="119"/>
      <c r="BO95" s="119"/>
      <c r="BP95" s="119"/>
      <c r="BQ95" s="119"/>
      <c r="BR95" s="32"/>
      <c r="BS95" s="32"/>
      <c r="BT95" s="32"/>
      <c r="BU95" s="32"/>
      <c r="BV95" s="32"/>
      <c r="BW95" s="32"/>
      <c r="BX95" s="32"/>
      <c r="BY95" s="32"/>
      <c r="BZ95" s="28"/>
    </row>
    <row r="96" spans="1:79" ht="27.2" customHeight="1" x14ac:dyDescent="0.2">
      <c r="A96" s="66">
        <v>3</v>
      </c>
      <c r="B96" s="66"/>
      <c r="C96" s="130" t="s">
        <v>123</v>
      </c>
      <c r="D96" s="131"/>
      <c r="E96" s="131"/>
      <c r="F96" s="131"/>
      <c r="G96" s="131"/>
      <c r="H96" s="131"/>
      <c r="I96" s="132"/>
      <c r="J96" s="133" t="s">
        <v>121</v>
      </c>
      <c r="K96" s="133"/>
      <c r="L96" s="133"/>
      <c r="M96" s="133"/>
      <c r="N96" s="133"/>
      <c r="O96" s="130" t="s">
        <v>118</v>
      </c>
      <c r="P96" s="131"/>
      <c r="Q96" s="131"/>
      <c r="R96" s="131"/>
      <c r="S96" s="131"/>
      <c r="T96" s="131"/>
      <c r="U96" s="131"/>
      <c r="V96" s="131"/>
      <c r="W96" s="131"/>
      <c r="X96" s="132"/>
      <c r="Y96" s="119">
        <v>7432</v>
      </c>
      <c r="Z96" s="119"/>
      <c r="AA96" s="119"/>
      <c r="AB96" s="119"/>
      <c r="AC96" s="119"/>
      <c r="AD96" s="119">
        <v>0</v>
      </c>
      <c r="AE96" s="119"/>
      <c r="AF96" s="119"/>
      <c r="AG96" s="119"/>
      <c r="AH96" s="119"/>
      <c r="AI96" s="119">
        <v>7432</v>
      </c>
      <c r="AJ96" s="119"/>
      <c r="AK96" s="119"/>
      <c r="AL96" s="119"/>
      <c r="AM96" s="119"/>
      <c r="AN96" s="119">
        <v>7444</v>
      </c>
      <c r="AO96" s="119"/>
      <c r="AP96" s="119"/>
      <c r="AQ96" s="119"/>
      <c r="AR96" s="119"/>
      <c r="AS96" s="119">
        <v>0</v>
      </c>
      <c r="AT96" s="119"/>
      <c r="AU96" s="119"/>
      <c r="AV96" s="119"/>
      <c r="AW96" s="119"/>
      <c r="AX96" s="119">
        <f t="shared" si="9"/>
        <v>7444</v>
      </c>
      <c r="AY96" s="119"/>
      <c r="AZ96" s="119"/>
      <c r="BA96" s="119"/>
      <c r="BB96" s="119"/>
      <c r="BC96" s="119">
        <f t="shared" si="10"/>
        <v>12</v>
      </c>
      <c r="BD96" s="119"/>
      <c r="BE96" s="119"/>
      <c r="BF96" s="119"/>
      <c r="BG96" s="119"/>
      <c r="BH96" s="119">
        <f t="shared" si="11"/>
        <v>0</v>
      </c>
      <c r="BI96" s="119"/>
      <c r="BJ96" s="119"/>
      <c r="BK96" s="119"/>
      <c r="BL96" s="119"/>
      <c r="BM96" s="119">
        <f t="shared" si="12"/>
        <v>12</v>
      </c>
      <c r="BN96" s="119"/>
      <c r="BO96" s="119"/>
      <c r="BP96" s="119"/>
      <c r="BQ96" s="119"/>
      <c r="BR96" s="32"/>
      <c r="BS96" s="32"/>
      <c r="BT96" s="32"/>
      <c r="BU96" s="32"/>
      <c r="BV96" s="32"/>
      <c r="BW96" s="32"/>
      <c r="BX96" s="32"/>
      <c r="BY96" s="32"/>
      <c r="BZ96" s="28"/>
    </row>
    <row r="97" spans="1:78" ht="27.2" customHeight="1" x14ac:dyDescent="0.2">
      <c r="A97" s="66">
        <v>4</v>
      </c>
      <c r="B97" s="66"/>
      <c r="C97" s="130" t="s">
        <v>124</v>
      </c>
      <c r="D97" s="131"/>
      <c r="E97" s="131"/>
      <c r="F97" s="131"/>
      <c r="G97" s="131"/>
      <c r="H97" s="131"/>
      <c r="I97" s="132"/>
      <c r="J97" s="133" t="s">
        <v>106</v>
      </c>
      <c r="K97" s="133"/>
      <c r="L97" s="133"/>
      <c r="M97" s="133"/>
      <c r="N97" s="133"/>
      <c r="O97" s="130" t="s">
        <v>125</v>
      </c>
      <c r="P97" s="131"/>
      <c r="Q97" s="131"/>
      <c r="R97" s="131"/>
      <c r="S97" s="131"/>
      <c r="T97" s="131"/>
      <c r="U97" s="131"/>
      <c r="V97" s="131"/>
      <c r="W97" s="131"/>
      <c r="X97" s="132"/>
      <c r="Y97" s="119">
        <v>246</v>
      </c>
      <c r="Z97" s="119"/>
      <c r="AA97" s="119"/>
      <c r="AB97" s="119"/>
      <c r="AC97" s="119"/>
      <c r="AD97" s="119">
        <v>0</v>
      </c>
      <c r="AE97" s="119"/>
      <c r="AF97" s="119"/>
      <c r="AG97" s="119"/>
      <c r="AH97" s="119"/>
      <c r="AI97" s="119">
        <v>246</v>
      </c>
      <c r="AJ97" s="119"/>
      <c r="AK97" s="119"/>
      <c r="AL97" s="119"/>
      <c r="AM97" s="119"/>
      <c r="AN97" s="119">
        <v>246</v>
      </c>
      <c r="AO97" s="119"/>
      <c r="AP97" s="119"/>
      <c r="AQ97" s="119"/>
      <c r="AR97" s="119"/>
      <c r="AS97" s="119">
        <v>0</v>
      </c>
      <c r="AT97" s="119"/>
      <c r="AU97" s="119"/>
      <c r="AV97" s="119"/>
      <c r="AW97" s="119"/>
      <c r="AX97" s="119">
        <f t="shared" si="9"/>
        <v>246</v>
      </c>
      <c r="AY97" s="119"/>
      <c r="AZ97" s="119"/>
      <c r="BA97" s="119"/>
      <c r="BB97" s="119"/>
      <c r="BC97" s="119">
        <f t="shared" si="10"/>
        <v>0</v>
      </c>
      <c r="BD97" s="119"/>
      <c r="BE97" s="119"/>
      <c r="BF97" s="119"/>
      <c r="BG97" s="119"/>
      <c r="BH97" s="119">
        <f t="shared" si="11"/>
        <v>0</v>
      </c>
      <c r="BI97" s="119"/>
      <c r="BJ97" s="119"/>
      <c r="BK97" s="119"/>
      <c r="BL97" s="119"/>
      <c r="BM97" s="119">
        <f t="shared" si="12"/>
        <v>0</v>
      </c>
      <c r="BN97" s="119"/>
      <c r="BO97" s="119"/>
      <c r="BP97" s="119"/>
      <c r="BQ97" s="119"/>
      <c r="BR97" s="32"/>
      <c r="BS97" s="32"/>
      <c r="BT97" s="32"/>
      <c r="BU97" s="32"/>
      <c r="BV97" s="32"/>
      <c r="BW97" s="32"/>
      <c r="BX97" s="32"/>
      <c r="BY97" s="32"/>
      <c r="BZ97" s="28"/>
    </row>
    <row r="98" spans="1:78" ht="15.75" customHeight="1" x14ac:dyDescent="0.2">
      <c r="A98" s="66">
        <v>5</v>
      </c>
      <c r="B98" s="66"/>
      <c r="C98" s="130" t="s">
        <v>126</v>
      </c>
      <c r="D98" s="131"/>
      <c r="E98" s="131"/>
      <c r="F98" s="131"/>
      <c r="G98" s="131"/>
      <c r="H98" s="131"/>
      <c r="I98" s="132"/>
      <c r="J98" s="133" t="s">
        <v>115</v>
      </c>
      <c r="K98" s="133"/>
      <c r="L98" s="133"/>
      <c r="M98" s="133"/>
      <c r="N98" s="133"/>
      <c r="O98" s="130" t="s">
        <v>125</v>
      </c>
      <c r="P98" s="131"/>
      <c r="Q98" s="131"/>
      <c r="R98" s="131"/>
      <c r="S98" s="131"/>
      <c r="T98" s="131"/>
      <c r="U98" s="131"/>
      <c r="V98" s="131"/>
      <c r="W98" s="131"/>
      <c r="X98" s="132"/>
      <c r="Y98" s="119">
        <v>19.600000000000001</v>
      </c>
      <c r="Z98" s="119"/>
      <c r="AA98" s="119"/>
      <c r="AB98" s="119"/>
      <c r="AC98" s="119"/>
      <c r="AD98" s="119">
        <v>29.4</v>
      </c>
      <c r="AE98" s="119"/>
      <c r="AF98" s="119"/>
      <c r="AG98" s="119"/>
      <c r="AH98" s="119"/>
      <c r="AI98" s="119">
        <v>49</v>
      </c>
      <c r="AJ98" s="119"/>
      <c r="AK98" s="119"/>
      <c r="AL98" s="119"/>
      <c r="AM98" s="119"/>
      <c r="AN98" s="119">
        <v>19.600000000000001</v>
      </c>
      <c r="AO98" s="119"/>
      <c r="AP98" s="119"/>
      <c r="AQ98" s="119"/>
      <c r="AR98" s="119"/>
      <c r="AS98" s="119">
        <v>29.4</v>
      </c>
      <c r="AT98" s="119"/>
      <c r="AU98" s="119"/>
      <c r="AV98" s="119"/>
      <c r="AW98" s="119"/>
      <c r="AX98" s="119">
        <f t="shared" si="9"/>
        <v>49</v>
      </c>
      <c r="AY98" s="119"/>
      <c r="AZ98" s="119"/>
      <c r="BA98" s="119"/>
      <c r="BB98" s="119"/>
      <c r="BC98" s="119">
        <f t="shared" si="10"/>
        <v>0</v>
      </c>
      <c r="BD98" s="119"/>
      <c r="BE98" s="119"/>
      <c r="BF98" s="119"/>
      <c r="BG98" s="119"/>
      <c r="BH98" s="119">
        <f t="shared" si="11"/>
        <v>0</v>
      </c>
      <c r="BI98" s="119"/>
      <c r="BJ98" s="119"/>
      <c r="BK98" s="119"/>
      <c r="BL98" s="119"/>
      <c r="BM98" s="119">
        <f t="shared" si="12"/>
        <v>0</v>
      </c>
      <c r="BN98" s="119"/>
      <c r="BO98" s="119"/>
      <c r="BP98" s="119"/>
      <c r="BQ98" s="119"/>
      <c r="BR98" s="32"/>
      <c r="BS98" s="32"/>
      <c r="BT98" s="32"/>
      <c r="BU98" s="32"/>
      <c r="BV98" s="32"/>
      <c r="BW98" s="32"/>
      <c r="BX98" s="32"/>
      <c r="BY98" s="32"/>
      <c r="BZ98" s="28"/>
    </row>
    <row r="99" spans="1:78" ht="27.2" customHeight="1" x14ac:dyDescent="0.2">
      <c r="A99" s="66">
        <v>6</v>
      </c>
      <c r="B99" s="66"/>
      <c r="C99" s="130" t="s">
        <v>127</v>
      </c>
      <c r="D99" s="131"/>
      <c r="E99" s="131"/>
      <c r="F99" s="131"/>
      <c r="G99" s="131"/>
      <c r="H99" s="131"/>
      <c r="I99" s="132"/>
      <c r="J99" s="133" t="s">
        <v>115</v>
      </c>
      <c r="K99" s="133"/>
      <c r="L99" s="133"/>
      <c r="M99" s="133"/>
      <c r="N99" s="133"/>
      <c r="O99" s="130" t="s">
        <v>125</v>
      </c>
      <c r="P99" s="131"/>
      <c r="Q99" s="131"/>
      <c r="R99" s="131"/>
      <c r="S99" s="131"/>
      <c r="T99" s="131"/>
      <c r="U99" s="131"/>
      <c r="V99" s="131"/>
      <c r="W99" s="131"/>
      <c r="X99" s="132"/>
      <c r="Y99" s="119">
        <v>21.56</v>
      </c>
      <c r="Z99" s="119"/>
      <c r="AA99" s="119"/>
      <c r="AB99" s="119"/>
      <c r="AC99" s="119"/>
      <c r="AD99" s="119">
        <v>32.340000000000003</v>
      </c>
      <c r="AE99" s="119"/>
      <c r="AF99" s="119"/>
      <c r="AG99" s="119"/>
      <c r="AH99" s="119"/>
      <c r="AI99" s="119">
        <v>53.9</v>
      </c>
      <c r="AJ99" s="119"/>
      <c r="AK99" s="119"/>
      <c r="AL99" s="119"/>
      <c r="AM99" s="119"/>
      <c r="AN99" s="119">
        <v>21.56</v>
      </c>
      <c r="AO99" s="119"/>
      <c r="AP99" s="119"/>
      <c r="AQ99" s="119"/>
      <c r="AR99" s="119"/>
      <c r="AS99" s="119">
        <v>32.340000000000003</v>
      </c>
      <c r="AT99" s="119"/>
      <c r="AU99" s="119"/>
      <c r="AV99" s="119"/>
      <c r="AW99" s="119"/>
      <c r="AX99" s="119">
        <f t="shared" si="9"/>
        <v>53.900000000000006</v>
      </c>
      <c r="AY99" s="119"/>
      <c r="AZ99" s="119"/>
      <c r="BA99" s="119"/>
      <c r="BB99" s="119"/>
      <c r="BC99" s="119">
        <f t="shared" si="10"/>
        <v>0</v>
      </c>
      <c r="BD99" s="119"/>
      <c r="BE99" s="119"/>
      <c r="BF99" s="119"/>
      <c r="BG99" s="119"/>
      <c r="BH99" s="119">
        <f t="shared" si="11"/>
        <v>0</v>
      </c>
      <c r="BI99" s="119"/>
      <c r="BJ99" s="119"/>
      <c r="BK99" s="119"/>
      <c r="BL99" s="119"/>
      <c r="BM99" s="119">
        <f t="shared" si="12"/>
        <v>0</v>
      </c>
      <c r="BN99" s="119"/>
      <c r="BO99" s="119"/>
      <c r="BP99" s="119"/>
      <c r="BQ99" s="119"/>
      <c r="BR99" s="32"/>
      <c r="BS99" s="32"/>
      <c r="BT99" s="32"/>
      <c r="BU99" s="32"/>
      <c r="BV99" s="32"/>
      <c r="BW99" s="32"/>
      <c r="BX99" s="32"/>
      <c r="BY99" s="32"/>
      <c r="BZ99" s="28"/>
    </row>
    <row r="100" spans="1:78" ht="67.900000000000006" customHeight="1" x14ac:dyDescent="0.2">
      <c r="A100" s="66">
        <v>7</v>
      </c>
      <c r="B100" s="66"/>
      <c r="C100" s="130" t="s">
        <v>128</v>
      </c>
      <c r="D100" s="131"/>
      <c r="E100" s="131"/>
      <c r="F100" s="131"/>
      <c r="G100" s="131"/>
      <c r="H100" s="131"/>
      <c r="I100" s="132"/>
      <c r="J100" s="133" t="s">
        <v>115</v>
      </c>
      <c r="K100" s="133"/>
      <c r="L100" s="133"/>
      <c r="M100" s="133"/>
      <c r="N100" s="133"/>
      <c r="O100" s="130" t="s">
        <v>116</v>
      </c>
      <c r="P100" s="131"/>
      <c r="Q100" s="131"/>
      <c r="R100" s="131"/>
      <c r="S100" s="131"/>
      <c r="T100" s="131"/>
      <c r="U100" s="131"/>
      <c r="V100" s="131"/>
      <c r="W100" s="131"/>
      <c r="X100" s="132"/>
      <c r="Y100" s="119">
        <v>0</v>
      </c>
      <c r="Z100" s="119"/>
      <c r="AA100" s="119"/>
      <c r="AB100" s="119"/>
      <c r="AC100" s="119"/>
      <c r="AD100" s="119">
        <v>2</v>
      </c>
      <c r="AE100" s="119"/>
      <c r="AF100" s="119"/>
      <c r="AG100" s="119"/>
      <c r="AH100" s="119"/>
      <c r="AI100" s="119">
        <v>2</v>
      </c>
      <c r="AJ100" s="119"/>
      <c r="AK100" s="119"/>
      <c r="AL100" s="119"/>
      <c r="AM100" s="119"/>
      <c r="AN100" s="119">
        <v>0</v>
      </c>
      <c r="AO100" s="119"/>
      <c r="AP100" s="119"/>
      <c r="AQ100" s="119"/>
      <c r="AR100" s="119"/>
      <c r="AS100" s="119">
        <v>2</v>
      </c>
      <c r="AT100" s="119"/>
      <c r="AU100" s="119"/>
      <c r="AV100" s="119"/>
      <c r="AW100" s="119"/>
      <c r="AX100" s="119">
        <f t="shared" si="9"/>
        <v>2</v>
      </c>
      <c r="AY100" s="119"/>
      <c r="AZ100" s="119"/>
      <c r="BA100" s="119"/>
      <c r="BB100" s="119"/>
      <c r="BC100" s="119">
        <f t="shared" si="10"/>
        <v>0</v>
      </c>
      <c r="BD100" s="119"/>
      <c r="BE100" s="119"/>
      <c r="BF100" s="119"/>
      <c r="BG100" s="119"/>
      <c r="BH100" s="119">
        <f t="shared" si="11"/>
        <v>0</v>
      </c>
      <c r="BI100" s="119"/>
      <c r="BJ100" s="119"/>
      <c r="BK100" s="119"/>
      <c r="BL100" s="119"/>
      <c r="BM100" s="119">
        <f t="shared" si="12"/>
        <v>0</v>
      </c>
      <c r="BN100" s="119"/>
      <c r="BO100" s="119"/>
      <c r="BP100" s="119"/>
      <c r="BQ100" s="119"/>
      <c r="BR100" s="32"/>
      <c r="BS100" s="32"/>
      <c r="BT100" s="32"/>
      <c r="BU100" s="32"/>
      <c r="BV100" s="32"/>
      <c r="BW100" s="32"/>
      <c r="BX100" s="32"/>
      <c r="BY100" s="32"/>
      <c r="BZ100" s="28"/>
    </row>
    <row r="101" spans="1:78" ht="67.900000000000006" customHeight="1" x14ac:dyDescent="0.2">
      <c r="A101" s="66">
        <v>8</v>
      </c>
      <c r="B101" s="66"/>
      <c r="C101" s="130" t="s">
        <v>129</v>
      </c>
      <c r="D101" s="131"/>
      <c r="E101" s="131"/>
      <c r="F101" s="131"/>
      <c r="G101" s="131"/>
      <c r="H101" s="131"/>
      <c r="I101" s="132"/>
      <c r="J101" s="133" t="s">
        <v>106</v>
      </c>
      <c r="K101" s="133"/>
      <c r="L101" s="133"/>
      <c r="M101" s="133"/>
      <c r="N101" s="133"/>
      <c r="O101" s="130" t="s">
        <v>116</v>
      </c>
      <c r="P101" s="131"/>
      <c r="Q101" s="131"/>
      <c r="R101" s="131"/>
      <c r="S101" s="131"/>
      <c r="T101" s="131"/>
      <c r="U101" s="131"/>
      <c r="V101" s="131"/>
      <c r="W101" s="131"/>
      <c r="X101" s="132"/>
      <c r="Y101" s="119">
        <v>52</v>
      </c>
      <c r="Z101" s="119"/>
      <c r="AA101" s="119"/>
      <c r="AB101" s="119"/>
      <c r="AC101" s="119"/>
      <c r="AD101" s="119">
        <v>3</v>
      </c>
      <c r="AE101" s="119"/>
      <c r="AF101" s="119"/>
      <c r="AG101" s="119"/>
      <c r="AH101" s="119"/>
      <c r="AI101" s="119">
        <v>52</v>
      </c>
      <c r="AJ101" s="119"/>
      <c r="AK101" s="119"/>
      <c r="AL101" s="119"/>
      <c r="AM101" s="119"/>
      <c r="AN101" s="119">
        <v>52</v>
      </c>
      <c r="AO101" s="119"/>
      <c r="AP101" s="119"/>
      <c r="AQ101" s="119"/>
      <c r="AR101" s="119"/>
      <c r="AS101" s="119">
        <v>3</v>
      </c>
      <c r="AT101" s="119"/>
      <c r="AU101" s="119"/>
      <c r="AV101" s="119"/>
      <c r="AW101" s="119"/>
      <c r="AX101" s="119">
        <v>52</v>
      </c>
      <c r="AY101" s="119"/>
      <c r="AZ101" s="119"/>
      <c r="BA101" s="119"/>
      <c r="BB101" s="119"/>
      <c r="BC101" s="119">
        <f t="shared" si="10"/>
        <v>0</v>
      </c>
      <c r="BD101" s="119"/>
      <c r="BE101" s="119"/>
      <c r="BF101" s="119"/>
      <c r="BG101" s="119"/>
      <c r="BH101" s="119">
        <f t="shared" si="11"/>
        <v>0</v>
      </c>
      <c r="BI101" s="119"/>
      <c r="BJ101" s="119"/>
      <c r="BK101" s="119"/>
      <c r="BL101" s="119"/>
      <c r="BM101" s="119">
        <f t="shared" si="12"/>
        <v>0</v>
      </c>
      <c r="BN101" s="119"/>
      <c r="BO101" s="119"/>
      <c r="BP101" s="119"/>
      <c r="BQ101" s="119"/>
      <c r="BR101" s="32"/>
      <c r="BS101" s="32"/>
      <c r="BT101" s="32"/>
      <c r="BU101" s="32"/>
      <c r="BV101" s="32"/>
      <c r="BW101" s="32"/>
      <c r="BX101" s="32"/>
      <c r="BY101" s="32"/>
      <c r="BZ101" s="28"/>
    </row>
    <row r="102" spans="1:78" ht="135.75" customHeight="1" x14ac:dyDescent="0.2">
      <c r="A102" s="66">
        <v>9</v>
      </c>
      <c r="B102" s="66"/>
      <c r="C102" s="130" t="s">
        <v>130</v>
      </c>
      <c r="D102" s="131"/>
      <c r="E102" s="131"/>
      <c r="F102" s="131"/>
      <c r="G102" s="131"/>
      <c r="H102" s="131"/>
      <c r="I102" s="132"/>
      <c r="J102" s="133" t="s">
        <v>106</v>
      </c>
      <c r="K102" s="133"/>
      <c r="L102" s="133"/>
      <c r="M102" s="133"/>
      <c r="N102" s="133"/>
      <c r="O102" s="130" t="s">
        <v>116</v>
      </c>
      <c r="P102" s="131"/>
      <c r="Q102" s="131"/>
      <c r="R102" s="131"/>
      <c r="S102" s="131"/>
      <c r="T102" s="131"/>
      <c r="U102" s="131"/>
      <c r="V102" s="131"/>
      <c r="W102" s="131"/>
      <c r="X102" s="132"/>
      <c r="Y102" s="119">
        <v>31</v>
      </c>
      <c r="Z102" s="119"/>
      <c r="AA102" s="119"/>
      <c r="AB102" s="119"/>
      <c r="AC102" s="119"/>
      <c r="AD102" s="119">
        <v>0</v>
      </c>
      <c r="AE102" s="119"/>
      <c r="AF102" s="119"/>
      <c r="AG102" s="119"/>
      <c r="AH102" s="119"/>
      <c r="AI102" s="119">
        <v>31</v>
      </c>
      <c r="AJ102" s="119"/>
      <c r="AK102" s="119"/>
      <c r="AL102" s="119"/>
      <c r="AM102" s="119"/>
      <c r="AN102" s="119">
        <v>31</v>
      </c>
      <c r="AO102" s="119"/>
      <c r="AP102" s="119"/>
      <c r="AQ102" s="119"/>
      <c r="AR102" s="119"/>
      <c r="AS102" s="119">
        <v>0</v>
      </c>
      <c r="AT102" s="119"/>
      <c r="AU102" s="119"/>
      <c r="AV102" s="119"/>
      <c r="AW102" s="119"/>
      <c r="AX102" s="119">
        <f t="shared" si="9"/>
        <v>31</v>
      </c>
      <c r="AY102" s="119"/>
      <c r="AZ102" s="119"/>
      <c r="BA102" s="119"/>
      <c r="BB102" s="119"/>
      <c r="BC102" s="119">
        <f t="shared" si="10"/>
        <v>0</v>
      </c>
      <c r="BD102" s="119"/>
      <c r="BE102" s="119"/>
      <c r="BF102" s="119"/>
      <c r="BG102" s="119"/>
      <c r="BH102" s="119">
        <f t="shared" si="11"/>
        <v>0</v>
      </c>
      <c r="BI102" s="119"/>
      <c r="BJ102" s="119"/>
      <c r="BK102" s="119"/>
      <c r="BL102" s="119"/>
      <c r="BM102" s="119">
        <f t="shared" si="12"/>
        <v>0</v>
      </c>
      <c r="BN102" s="119"/>
      <c r="BO102" s="119"/>
      <c r="BP102" s="119"/>
      <c r="BQ102" s="119"/>
      <c r="BR102" s="32"/>
      <c r="BS102" s="32"/>
      <c r="BT102" s="32"/>
      <c r="BU102" s="32"/>
      <c r="BV102" s="32"/>
      <c r="BW102" s="32"/>
      <c r="BX102" s="32"/>
      <c r="BY102" s="32"/>
      <c r="BZ102" s="28"/>
    </row>
    <row r="103" spans="1:78" ht="27.2" customHeight="1" x14ac:dyDescent="0.2">
      <c r="A103" s="66">
        <v>10</v>
      </c>
      <c r="B103" s="66"/>
      <c r="C103" s="130" t="s">
        <v>131</v>
      </c>
      <c r="D103" s="131"/>
      <c r="E103" s="131"/>
      <c r="F103" s="131"/>
      <c r="G103" s="131"/>
      <c r="H103" s="131"/>
      <c r="I103" s="132"/>
      <c r="J103" s="133" t="s">
        <v>106</v>
      </c>
      <c r="K103" s="133"/>
      <c r="L103" s="133"/>
      <c r="M103" s="133"/>
      <c r="N103" s="133"/>
      <c r="O103" s="130" t="s">
        <v>132</v>
      </c>
      <c r="P103" s="131"/>
      <c r="Q103" s="131"/>
      <c r="R103" s="131"/>
      <c r="S103" s="131"/>
      <c r="T103" s="131"/>
      <c r="U103" s="131"/>
      <c r="V103" s="131"/>
      <c r="W103" s="131"/>
      <c r="X103" s="132"/>
      <c r="Y103" s="119">
        <v>6</v>
      </c>
      <c r="Z103" s="119"/>
      <c r="AA103" s="119"/>
      <c r="AB103" s="119"/>
      <c r="AC103" s="119"/>
      <c r="AD103" s="119">
        <v>0</v>
      </c>
      <c r="AE103" s="119"/>
      <c r="AF103" s="119"/>
      <c r="AG103" s="119"/>
      <c r="AH103" s="119"/>
      <c r="AI103" s="119">
        <v>6</v>
      </c>
      <c r="AJ103" s="119"/>
      <c r="AK103" s="119"/>
      <c r="AL103" s="119"/>
      <c r="AM103" s="119"/>
      <c r="AN103" s="119">
        <v>6</v>
      </c>
      <c r="AO103" s="119"/>
      <c r="AP103" s="119"/>
      <c r="AQ103" s="119"/>
      <c r="AR103" s="119"/>
      <c r="AS103" s="119">
        <v>0</v>
      </c>
      <c r="AT103" s="119"/>
      <c r="AU103" s="119"/>
      <c r="AV103" s="119"/>
      <c r="AW103" s="119"/>
      <c r="AX103" s="119">
        <f t="shared" si="9"/>
        <v>6</v>
      </c>
      <c r="AY103" s="119"/>
      <c r="AZ103" s="119"/>
      <c r="BA103" s="119"/>
      <c r="BB103" s="119"/>
      <c r="BC103" s="119">
        <f t="shared" si="10"/>
        <v>0</v>
      </c>
      <c r="BD103" s="119"/>
      <c r="BE103" s="119"/>
      <c r="BF103" s="119"/>
      <c r="BG103" s="119"/>
      <c r="BH103" s="119">
        <f t="shared" si="11"/>
        <v>0</v>
      </c>
      <c r="BI103" s="119"/>
      <c r="BJ103" s="119"/>
      <c r="BK103" s="119"/>
      <c r="BL103" s="119"/>
      <c r="BM103" s="119">
        <f t="shared" si="12"/>
        <v>0</v>
      </c>
      <c r="BN103" s="119"/>
      <c r="BO103" s="119"/>
      <c r="BP103" s="119"/>
      <c r="BQ103" s="119"/>
      <c r="BR103" s="32"/>
      <c r="BS103" s="32"/>
      <c r="BT103" s="32"/>
      <c r="BU103" s="32"/>
      <c r="BV103" s="32"/>
      <c r="BW103" s="32"/>
      <c r="BX103" s="32"/>
      <c r="BY103" s="32"/>
      <c r="BZ103" s="28"/>
    </row>
    <row r="104" spans="1:78" ht="81.75" customHeight="1" x14ac:dyDescent="0.2">
      <c r="A104" s="66">
        <v>11</v>
      </c>
      <c r="B104" s="66"/>
      <c r="C104" s="130" t="s">
        <v>133</v>
      </c>
      <c r="D104" s="131"/>
      <c r="E104" s="131"/>
      <c r="F104" s="131"/>
      <c r="G104" s="131"/>
      <c r="H104" s="131"/>
      <c r="I104" s="132"/>
      <c r="J104" s="133" t="s">
        <v>134</v>
      </c>
      <c r="K104" s="133"/>
      <c r="L104" s="133"/>
      <c r="M104" s="133"/>
      <c r="N104" s="133"/>
      <c r="O104" s="130" t="s">
        <v>125</v>
      </c>
      <c r="P104" s="131"/>
      <c r="Q104" s="131"/>
      <c r="R104" s="131"/>
      <c r="S104" s="131"/>
      <c r="T104" s="131"/>
      <c r="U104" s="131"/>
      <c r="V104" s="131"/>
      <c r="W104" s="131"/>
      <c r="X104" s="132"/>
      <c r="Y104" s="119">
        <v>6020</v>
      </c>
      <c r="Z104" s="119"/>
      <c r="AA104" s="119"/>
      <c r="AB104" s="119"/>
      <c r="AC104" s="119"/>
      <c r="AD104" s="119">
        <v>0</v>
      </c>
      <c r="AE104" s="119"/>
      <c r="AF104" s="119"/>
      <c r="AG104" s="119"/>
      <c r="AH104" s="119"/>
      <c r="AI104" s="119">
        <v>6020</v>
      </c>
      <c r="AJ104" s="119"/>
      <c r="AK104" s="119"/>
      <c r="AL104" s="119"/>
      <c r="AM104" s="119"/>
      <c r="AN104" s="119">
        <v>3610</v>
      </c>
      <c r="AO104" s="119"/>
      <c r="AP104" s="119"/>
      <c r="AQ104" s="119"/>
      <c r="AR104" s="119"/>
      <c r="AS104" s="119">
        <v>0</v>
      </c>
      <c r="AT104" s="119"/>
      <c r="AU104" s="119"/>
      <c r="AV104" s="119"/>
      <c r="AW104" s="119"/>
      <c r="AX104" s="119">
        <f t="shared" si="9"/>
        <v>3610</v>
      </c>
      <c r="AY104" s="119"/>
      <c r="AZ104" s="119"/>
      <c r="BA104" s="119"/>
      <c r="BB104" s="119"/>
      <c r="BC104" s="119">
        <f t="shared" si="10"/>
        <v>-2410</v>
      </c>
      <c r="BD104" s="119"/>
      <c r="BE104" s="119"/>
      <c r="BF104" s="119"/>
      <c r="BG104" s="119"/>
      <c r="BH104" s="119">
        <f t="shared" si="11"/>
        <v>0</v>
      </c>
      <c r="BI104" s="119"/>
      <c r="BJ104" s="119"/>
      <c r="BK104" s="119"/>
      <c r="BL104" s="119"/>
      <c r="BM104" s="119">
        <f t="shared" si="12"/>
        <v>-2410</v>
      </c>
      <c r="BN104" s="119"/>
      <c r="BO104" s="119"/>
      <c r="BP104" s="119"/>
      <c r="BQ104" s="119"/>
      <c r="BR104" s="32"/>
      <c r="BS104" s="32"/>
      <c r="BT104" s="32"/>
      <c r="BU104" s="32"/>
      <c r="BV104" s="32"/>
      <c r="BW104" s="32"/>
      <c r="BX104" s="32"/>
      <c r="BY104" s="32"/>
      <c r="BZ104" s="28"/>
    </row>
    <row r="105" spans="1:78" s="20" customFormat="1" ht="15.75" x14ac:dyDescent="0.2">
      <c r="A105" s="123">
        <v>0</v>
      </c>
      <c r="B105" s="123"/>
      <c r="C105" s="134" t="s">
        <v>135</v>
      </c>
      <c r="D105" s="135"/>
      <c r="E105" s="135"/>
      <c r="F105" s="135"/>
      <c r="G105" s="135"/>
      <c r="H105" s="135"/>
      <c r="I105" s="136"/>
      <c r="J105" s="129" t="s">
        <v>103</v>
      </c>
      <c r="K105" s="129"/>
      <c r="L105" s="129"/>
      <c r="M105" s="129"/>
      <c r="N105" s="129"/>
      <c r="O105" s="134" t="s">
        <v>103</v>
      </c>
      <c r="P105" s="135"/>
      <c r="Q105" s="135"/>
      <c r="R105" s="135"/>
      <c r="S105" s="135"/>
      <c r="T105" s="135"/>
      <c r="U105" s="135"/>
      <c r="V105" s="135"/>
      <c r="W105" s="135"/>
      <c r="X105" s="136"/>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30"/>
      <c r="BS105" s="30"/>
      <c r="BT105" s="30"/>
      <c r="BU105" s="30"/>
      <c r="BV105" s="30"/>
      <c r="BW105" s="30"/>
      <c r="BX105" s="30"/>
      <c r="BY105" s="30"/>
      <c r="BZ105" s="31"/>
    </row>
    <row r="106" spans="1:78" ht="51.75" customHeight="1" x14ac:dyDescent="0.2">
      <c r="A106" s="66">
        <v>1</v>
      </c>
      <c r="B106" s="66"/>
      <c r="C106" s="130" t="s">
        <v>136</v>
      </c>
      <c r="D106" s="131"/>
      <c r="E106" s="131"/>
      <c r="F106" s="131"/>
      <c r="G106" s="131"/>
      <c r="H106" s="131"/>
      <c r="I106" s="132"/>
      <c r="J106" s="133" t="s">
        <v>115</v>
      </c>
      <c r="K106" s="133"/>
      <c r="L106" s="133"/>
      <c r="M106" s="133"/>
      <c r="N106" s="133"/>
      <c r="O106" s="130" t="s">
        <v>125</v>
      </c>
      <c r="P106" s="131"/>
      <c r="Q106" s="131"/>
      <c r="R106" s="131"/>
      <c r="S106" s="131"/>
      <c r="T106" s="131"/>
      <c r="U106" s="131"/>
      <c r="V106" s="131"/>
      <c r="W106" s="131"/>
      <c r="X106" s="132"/>
      <c r="Y106" s="119">
        <v>45481.1</v>
      </c>
      <c r="Z106" s="119"/>
      <c r="AA106" s="119"/>
      <c r="AB106" s="119"/>
      <c r="AC106" s="119"/>
      <c r="AD106" s="119">
        <v>7731.71</v>
      </c>
      <c r="AE106" s="119"/>
      <c r="AF106" s="119"/>
      <c r="AG106" s="119"/>
      <c r="AH106" s="119"/>
      <c r="AI106" s="119">
        <v>53212.81</v>
      </c>
      <c r="AJ106" s="119"/>
      <c r="AK106" s="119"/>
      <c r="AL106" s="119"/>
      <c r="AM106" s="119"/>
      <c r="AN106" s="119">
        <f>AI74/AN94</f>
        <v>44456.993666858034</v>
      </c>
      <c r="AO106" s="119"/>
      <c r="AP106" s="119"/>
      <c r="AQ106" s="119"/>
      <c r="AR106" s="119"/>
      <c r="AS106" s="119">
        <f>AN74/AN94</f>
        <v>5309.1086418436807</v>
      </c>
      <c r="AT106" s="119"/>
      <c r="AU106" s="119"/>
      <c r="AV106" s="119"/>
      <c r="AW106" s="119"/>
      <c r="AX106" s="119">
        <f>AN106+AS106</f>
        <v>49766.102308701717</v>
      </c>
      <c r="AY106" s="119"/>
      <c r="AZ106" s="119"/>
      <c r="BA106" s="119"/>
      <c r="BB106" s="119"/>
      <c r="BC106" s="119">
        <f t="shared" ref="BC106:BC112" si="13">AN106-Y106</f>
        <v>-1024.1063331419646</v>
      </c>
      <c r="BD106" s="119"/>
      <c r="BE106" s="119"/>
      <c r="BF106" s="119"/>
      <c r="BG106" s="119"/>
      <c r="BH106" s="119">
        <f t="shared" ref="BH106:BH112" si="14">AS106-AD106</f>
        <v>-2422.6013581563193</v>
      </c>
      <c r="BI106" s="119"/>
      <c r="BJ106" s="119"/>
      <c r="BK106" s="119"/>
      <c r="BL106" s="119"/>
      <c r="BM106" s="119">
        <f t="shared" ref="BM106:BM112" si="15">AX106-AI106</f>
        <v>-3446.7076912982811</v>
      </c>
      <c r="BN106" s="119"/>
      <c r="BO106" s="119"/>
      <c r="BP106" s="119"/>
      <c r="BQ106" s="119"/>
      <c r="BR106" s="32"/>
      <c r="BS106" s="32"/>
      <c r="BT106" s="32"/>
      <c r="BU106" s="32"/>
      <c r="BV106" s="32"/>
      <c r="BW106" s="32"/>
      <c r="BX106" s="32"/>
      <c r="BY106" s="32"/>
      <c r="BZ106" s="28"/>
    </row>
    <row r="107" spans="1:78" ht="54.2" customHeight="1" x14ac:dyDescent="0.2">
      <c r="A107" s="66">
        <v>2</v>
      </c>
      <c r="B107" s="66"/>
      <c r="C107" s="130" t="s">
        <v>137</v>
      </c>
      <c r="D107" s="131"/>
      <c r="E107" s="131"/>
      <c r="F107" s="131"/>
      <c r="G107" s="131"/>
      <c r="H107" s="131"/>
      <c r="I107" s="132"/>
      <c r="J107" s="133" t="s">
        <v>121</v>
      </c>
      <c r="K107" s="133"/>
      <c r="L107" s="133"/>
      <c r="M107" s="133"/>
      <c r="N107" s="133"/>
      <c r="O107" s="130" t="s">
        <v>125</v>
      </c>
      <c r="P107" s="131"/>
      <c r="Q107" s="131"/>
      <c r="R107" s="131"/>
      <c r="S107" s="131"/>
      <c r="T107" s="131"/>
      <c r="U107" s="131"/>
      <c r="V107" s="131"/>
      <c r="W107" s="131"/>
      <c r="X107" s="132"/>
      <c r="Y107" s="119">
        <v>8</v>
      </c>
      <c r="Z107" s="119"/>
      <c r="AA107" s="119"/>
      <c r="AB107" s="119"/>
      <c r="AC107" s="119"/>
      <c r="AD107" s="119">
        <v>0</v>
      </c>
      <c r="AE107" s="119"/>
      <c r="AF107" s="119"/>
      <c r="AG107" s="119"/>
      <c r="AH107" s="119"/>
      <c r="AI107" s="119">
        <v>8</v>
      </c>
      <c r="AJ107" s="119"/>
      <c r="AK107" s="119"/>
      <c r="AL107" s="119"/>
      <c r="AM107" s="119"/>
      <c r="AN107" s="119">
        <f>ROUND(AN94/AN88,0)</f>
        <v>8</v>
      </c>
      <c r="AO107" s="119"/>
      <c r="AP107" s="119"/>
      <c r="AQ107" s="119"/>
      <c r="AR107" s="119"/>
      <c r="AS107" s="137">
        <v>0</v>
      </c>
      <c r="AT107" s="138"/>
      <c r="AU107" s="138"/>
      <c r="AV107" s="138"/>
      <c r="AW107" s="139"/>
      <c r="AX107" s="119">
        <f t="shared" ref="AX107:AX112" si="16">AN107+AS107</f>
        <v>8</v>
      </c>
      <c r="AY107" s="119"/>
      <c r="AZ107" s="119"/>
      <c r="BA107" s="119"/>
      <c r="BB107" s="119"/>
      <c r="BC107" s="119">
        <f t="shared" si="13"/>
        <v>0</v>
      </c>
      <c r="BD107" s="119"/>
      <c r="BE107" s="119"/>
      <c r="BF107" s="119"/>
      <c r="BG107" s="119"/>
      <c r="BH107" s="119">
        <f t="shared" si="14"/>
        <v>0</v>
      </c>
      <c r="BI107" s="119"/>
      <c r="BJ107" s="119"/>
      <c r="BK107" s="119"/>
      <c r="BL107" s="119"/>
      <c r="BM107" s="119">
        <f t="shared" si="15"/>
        <v>0</v>
      </c>
      <c r="BN107" s="119"/>
      <c r="BO107" s="119"/>
      <c r="BP107" s="119"/>
      <c r="BQ107" s="119"/>
      <c r="BR107" s="32"/>
      <c r="BS107" s="32"/>
      <c r="BT107" s="32"/>
      <c r="BU107" s="32"/>
      <c r="BV107" s="32"/>
      <c r="BW107" s="32"/>
      <c r="BX107" s="32"/>
      <c r="BY107" s="32"/>
      <c r="BZ107" s="28"/>
    </row>
    <row r="108" spans="1:78" ht="40.700000000000003" customHeight="1" x14ac:dyDescent="0.2">
      <c r="A108" s="66">
        <v>3</v>
      </c>
      <c r="B108" s="66"/>
      <c r="C108" s="130" t="s">
        <v>138</v>
      </c>
      <c r="D108" s="131"/>
      <c r="E108" s="131"/>
      <c r="F108" s="131"/>
      <c r="G108" s="131"/>
      <c r="H108" s="131"/>
      <c r="I108" s="132"/>
      <c r="J108" s="133" t="s">
        <v>121</v>
      </c>
      <c r="K108" s="133"/>
      <c r="L108" s="133"/>
      <c r="M108" s="133"/>
      <c r="N108" s="133"/>
      <c r="O108" s="130" t="s">
        <v>125</v>
      </c>
      <c r="P108" s="131"/>
      <c r="Q108" s="131"/>
      <c r="R108" s="131"/>
      <c r="S108" s="131"/>
      <c r="T108" s="131"/>
      <c r="U108" s="131"/>
      <c r="V108" s="131"/>
      <c r="W108" s="131"/>
      <c r="X108" s="132"/>
      <c r="Y108" s="119">
        <v>4</v>
      </c>
      <c r="Z108" s="119"/>
      <c r="AA108" s="119"/>
      <c r="AB108" s="119"/>
      <c r="AC108" s="119"/>
      <c r="AD108" s="119">
        <v>0</v>
      </c>
      <c r="AE108" s="119"/>
      <c r="AF108" s="119"/>
      <c r="AG108" s="119"/>
      <c r="AH108" s="119"/>
      <c r="AI108" s="119">
        <v>4</v>
      </c>
      <c r="AJ108" s="119"/>
      <c r="AK108" s="119"/>
      <c r="AL108" s="119"/>
      <c r="AM108" s="119"/>
      <c r="AN108" s="119">
        <f>ROUND(AN94/AN87,0)</f>
        <v>4</v>
      </c>
      <c r="AO108" s="119"/>
      <c r="AP108" s="119"/>
      <c r="AQ108" s="119"/>
      <c r="AR108" s="119"/>
      <c r="AS108" s="137">
        <v>0</v>
      </c>
      <c r="AT108" s="138"/>
      <c r="AU108" s="138"/>
      <c r="AV108" s="138"/>
      <c r="AW108" s="139"/>
      <c r="AX108" s="119">
        <f t="shared" si="16"/>
        <v>4</v>
      </c>
      <c r="AY108" s="119"/>
      <c r="AZ108" s="119"/>
      <c r="BA108" s="119"/>
      <c r="BB108" s="119"/>
      <c r="BC108" s="119">
        <f t="shared" si="13"/>
        <v>0</v>
      </c>
      <c r="BD108" s="119"/>
      <c r="BE108" s="119"/>
      <c r="BF108" s="119"/>
      <c r="BG108" s="119"/>
      <c r="BH108" s="119">
        <f t="shared" si="14"/>
        <v>0</v>
      </c>
      <c r="BI108" s="119"/>
      <c r="BJ108" s="119"/>
      <c r="BK108" s="119"/>
      <c r="BL108" s="119"/>
      <c r="BM108" s="119">
        <f t="shared" si="15"/>
        <v>0</v>
      </c>
      <c r="BN108" s="119"/>
      <c r="BO108" s="119"/>
      <c r="BP108" s="119"/>
      <c r="BQ108" s="119"/>
      <c r="BR108" s="32"/>
      <c r="BS108" s="32"/>
      <c r="BT108" s="32"/>
      <c r="BU108" s="32"/>
      <c r="BV108" s="32"/>
      <c r="BW108" s="32"/>
      <c r="BX108" s="32"/>
      <c r="BY108" s="32"/>
      <c r="BZ108" s="28"/>
    </row>
    <row r="109" spans="1:78" ht="54.2" customHeight="1" x14ac:dyDescent="0.2">
      <c r="A109" s="66">
        <v>4</v>
      </c>
      <c r="B109" s="66"/>
      <c r="C109" s="130" t="s">
        <v>139</v>
      </c>
      <c r="D109" s="131"/>
      <c r="E109" s="131"/>
      <c r="F109" s="131"/>
      <c r="G109" s="131"/>
      <c r="H109" s="131"/>
      <c r="I109" s="132"/>
      <c r="J109" s="133" t="s">
        <v>121</v>
      </c>
      <c r="K109" s="133"/>
      <c r="L109" s="133"/>
      <c r="M109" s="133"/>
      <c r="N109" s="133"/>
      <c r="O109" s="130" t="s">
        <v>125</v>
      </c>
      <c r="P109" s="131"/>
      <c r="Q109" s="131"/>
      <c r="R109" s="131"/>
      <c r="S109" s="131"/>
      <c r="T109" s="131"/>
      <c r="U109" s="131"/>
      <c r="V109" s="131"/>
      <c r="W109" s="131"/>
      <c r="X109" s="132"/>
      <c r="Y109" s="119">
        <v>0</v>
      </c>
      <c r="Z109" s="119"/>
      <c r="AA109" s="119"/>
      <c r="AB109" s="119"/>
      <c r="AC109" s="119"/>
      <c r="AD109" s="119">
        <v>1706158.5</v>
      </c>
      <c r="AE109" s="119"/>
      <c r="AF109" s="119"/>
      <c r="AG109" s="119"/>
      <c r="AH109" s="119"/>
      <c r="AI109" s="119">
        <v>1706158.5</v>
      </c>
      <c r="AJ109" s="119"/>
      <c r="AK109" s="119"/>
      <c r="AL109" s="119"/>
      <c r="AM109" s="119"/>
      <c r="AN109" s="119">
        <v>0</v>
      </c>
      <c r="AO109" s="119"/>
      <c r="AP109" s="119"/>
      <c r="AQ109" s="119"/>
      <c r="AR109" s="119"/>
      <c r="AS109" s="137">
        <f>AU51/2</f>
        <v>79184</v>
      </c>
      <c r="AT109" s="138"/>
      <c r="AU109" s="138"/>
      <c r="AV109" s="138"/>
      <c r="AW109" s="139"/>
      <c r="AX109" s="119">
        <f t="shared" si="16"/>
        <v>79184</v>
      </c>
      <c r="AY109" s="119"/>
      <c r="AZ109" s="119"/>
      <c r="BA109" s="119"/>
      <c r="BB109" s="119"/>
      <c r="BC109" s="119">
        <f t="shared" si="13"/>
        <v>0</v>
      </c>
      <c r="BD109" s="119"/>
      <c r="BE109" s="119"/>
      <c r="BF109" s="119"/>
      <c r="BG109" s="119"/>
      <c r="BH109" s="119">
        <f t="shared" si="14"/>
        <v>-1626974.5</v>
      </c>
      <c r="BI109" s="119"/>
      <c r="BJ109" s="119"/>
      <c r="BK109" s="119"/>
      <c r="BL109" s="119"/>
      <c r="BM109" s="119">
        <f t="shared" si="15"/>
        <v>-1626974.5</v>
      </c>
      <c r="BN109" s="119"/>
      <c r="BO109" s="119"/>
      <c r="BP109" s="119"/>
      <c r="BQ109" s="119"/>
      <c r="BR109" s="32"/>
      <c r="BS109" s="32"/>
      <c r="BT109" s="32"/>
      <c r="BU109" s="32"/>
      <c r="BV109" s="32"/>
      <c r="BW109" s="32"/>
      <c r="BX109" s="32"/>
      <c r="BY109" s="32"/>
      <c r="BZ109" s="28"/>
    </row>
    <row r="110" spans="1:78" ht="94.9" customHeight="1" x14ac:dyDescent="0.2">
      <c r="A110" s="66">
        <v>5</v>
      </c>
      <c r="B110" s="66"/>
      <c r="C110" s="130" t="s">
        <v>140</v>
      </c>
      <c r="D110" s="131"/>
      <c r="E110" s="131"/>
      <c r="F110" s="131"/>
      <c r="G110" s="131"/>
      <c r="H110" s="131"/>
      <c r="I110" s="132"/>
      <c r="J110" s="133" t="s">
        <v>115</v>
      </c>
      <c r="K110" s="133"/>
      <c r="L110" s="133"/>
      <c r="M110" s="133"/>
      <c r="N110" s="133"/>
      <c r="O110" s="130" t="s">
        <v>125</v>
      </c>
      <c r="P110" s="131"/>
      <c r="Q110" s="131"/>
      <c r="R110" s="131"/>
      <c r="S110" s="131"/>
      <c r="T110" s="131"/>
      <c r="U110" s="131"/>
      <c r="V110" s="131"/>
      <c r="W110" s="131"/>
      <c r="X110" s="132"/>
      <c r="Y110" s="119">
        <v>361491.69</v>
      </c>
      <c r="Z110" s="119"/>
      <c r="AA110" s="119"/>
      <c r="AB110" s="119"/>
      <c r="AC110" s="119"/>
      <c r="AD110" s="119">
        <v>79878.100000000006</v>
      </c>
      <c r="AE110" s="119"/>
      <c r="AF110" s="119"/>
      <c r="AG110" s="119"/>
      <c r="AH110" s="119"/>
      <c r="AI110" s="119">
        <v>441369.79</v>
      </c>
      <c r="AJ110" s="119"/>
      <c r="AK110" s="119"/>
      <c r="AL110" s="119"/>
      <c r="AM110" s="119"/>
      <c r="AN110" s="119">
        <v>347589.82</v>
      </c>
      <c r="AO110" s="119"/>
      <c r="AP110" s="119"/>
      <c r="AQ110" s="119"/>
      <c r="AR110" s="119"/>
      <c r="AS110" s="137">
        <f>239634.31/3</f>
        <v>79878.103333333333</v>
      </c>
      <c r="AT110" s="138"/>
      <c r="AU110" s="138"/>
      <c r="AV110" s="138"/>
      <c r="AW110" s="139"/>
      <c r="AX110" s="119">
        <f t="shared" si="16"/>
        <v>427467.92333333334</v>
      </c>
      <c r="AY110" s="119"/>
      <c r="AZ110" s="119"/>
      <c r="BA110" s="119"/>
      <c r="BB110" s="119"/>
      <c r="BC110" s="119">
        <f t="shared" si="13"/>
        <v>-13901.869999999995</v>
      </c>
      <c r="BD110" s="119"/>
      <c r="BE110" s="119"/>
      <c r="BF110" s="119"/>
      <c r="BG110" s="119"/>
      <c r="BH110" s="119">
        <f t="shared" si="14"/>
        <v>3.3333333267364651E-3</v>
      </c>
      <c r="BI110" s="119"/>
      <c r="BJ110" s="119"/>
      <c r="BK110" s="119"/>
      <c r="BL110" s="119"/>
      <c r="BM110" s="119">
        <f t="shared" si="15"/>
        <v>-13901.86666666664</v>
      </c>
      <c r="BN110" s="119"/>
      <c r="BO110" s="119"/>
      <c r="BP110" s="119"/>
      <c r="BQ110" s="119"/>
      <c r="BR110" s="32"/>
      <c r="BS110" s="32"/>
      <c r="BT110" s="32"/>
      <c r="BU110" s="32"/>
      <c r="BV110" s="32"/>
      <c r="BW110" s="32"/>
      <c r="BX110" s="32"/>
      <c r="BY110" s="32"/>
      <c r="BZ110" s="28"/>
    </row>
    <row r="111" spans="1:78" ht="149.44999999999999" customHeight="1" x14ac:dyDescent="0.2">
      <c r="A111" s="66">
        <v>6</v>
      </c>
      <c r="B111" s="66"/>
      <c r="C111" s="130" t="s">
        <v>141</v>
      </c>
      <c r="D111" s="131"/>
      <c r="E111" s="131"/>
      <c r="F111" s="131"/>
      <c r="G111" s="131"/>
      <c r="H111" s="131"/>
      <c r="I111" s="132"/>
      <c r="J111" s="133" t="s">
        <v>115</v>
      </c>
      <c r="K111" s="133"/>
      <c r="L111" s="133"/>
      <c r="M111" s="133"/>
      <c r="N111" s="133"/>
      <c r="O111" s="130" t="s">
        <v>125</v>
      </c>
      <c r="P111" s="131"/>
      <c r="Q111" s="131"/>
      <c r="R111" s="131"/>
      <c r="S111" s="131"/>
      <c r="T111" s="131"/>
      <c r="U111" s="131"/>
      <c r="V111" s="131"/>
      <c r="W111" s="131"/>
      <c r="X111" s="132"/>
      <c r="Y111" s="119">
        <v>185078.7</v>
      </c>
      <c r="Z111" s="119"/>
      <c r="AA111" s="119"/>
      <c r="AB111" s="119"/>
      <c r="AC111" s="119"/>
      <c r="AD111" s="119">
        <v>0</v>
      </c>
      <c r="AE111" s="119"/>
      <c r="AF111" s="119"/>
      <c r="AG111" s="119"/>
      <c r="AH111" s="119"/>
      <c r="AI111" s="119">
        <v>185078.7</v>
      </c>
      <c r="AJ111" s="119"/>
      <c r="AK111" s="119"/>
      <c r="AL111" s="119"/>
      <c r="AM111" s="119"/>
      <c r="AN111" s="119">
        <v>172309.81</v>
      </c>
      <c r="AO111" s="119"/>
      <c r="AP111" s="119"/>
      <c r="AQ111" s="119"/>
      <c r="AR111" s="119"/>
      <c r="AS111" s="137">
        <v>0</v>
      </c>
      <c r="AT111" s="138"/>
      <c r="AU111" s="138"/>
      <c r="AV111" s="138"/>
      <c r="AW111" s="139"/>
      <c r="AX111" s="119">
        <f t="shared" si="16"/>
        <v>172309.81</v>
      </c>
      <c r="AY111" s="119"/>
      <c r="AZ111" s="119"/>
      <c r="BA111" s="119"/>
      <c r="BB111" s="119"/>
      <c r="BC111" s="119">
        <f t="shared" si="13"/>
        <v>-12768.890000000014</v>
      </c>
      <c r="BD111" s="119"/>
      <c r="BE111" s="119"/>
      <c r="BF111" s="119"/>
      <c r="BG111" s="119"/>
      <c r="BH111" s="119">
        <f t="shared" si="14"/>
        <v>0</v>
      </c>
      <c r="BI111" s="119"/>
      <c r="BJ111" s="119"/>
      <c r="BK111" s="119"/>
      <c r="BL111" s="119"/>
      <c r="BM111" s="119">
        <f t="shared" si="15"/>
        <v>-12768.890000000014</v>
      </c>
      <c r="BN111" s="119"/>
      <c r="BO111" s="119"/>
      <c r="BP111" s="119"/>
      <c r="BQ111" s="119"/>
      <c r="BR111" s="32"/>
      <c r="BS111" s="32"/>
      <c r="BT111" s="32"/>
      <c r="BU111" s="32"/>
      <c r="BV111" s="32"/>
      <c r="BW111" s="32"/>
      <c r="BX111" s="32"/>
      <c r="BY111" s="32"/>
      <c r="BZ111" s="28"/>
    </row>
    <row r="112" spans="1:78" ht="27.2" customHeight="1" x14ac:dyDescent="0.2">
      <c r="A112" s="66">
        <v>7</v>
      </c>
      <c r="B112" s="66"/>
      <c r="C112" s="130" t="s">
        <v>142</v>
      </c>
      <c r="D112" s="131"/>
      <c r="E112" s="131"/>
      <c r="F112" s="131"/>
      <c r="G112" s="131"/>
      <c r="H112" s="131"/>
      <c r="I112" s="132"/>
      <c r="J112" s="133" t="s">
        <v>115</v>
      </c>
      <c r="K112" s="133"/>
      <c r="L112" s="133"/>
      <c r="M112" s="133"/>
      <c r="N112" s="133"/>
      <c r="O112" s="130" t="s">
        <v>125</v>
      </c>
      <c r="P112" s="131"/>
      <c r="Q112" s="131"/>
      <c r="R112" s="131"/>
      <c r="S112" s="131"/>
      <c r="T112" s="131"/>
      <c r="U112" s="131"/>
      <c r="V112" s="131"/>
      <c r="W112" s="131"/>
      <c r="X112" s="132"/>
      <c r="Y112" s="119">
        <v>83333.33</v>
      </c>
      <c r="Z112" s="119"/>
      <c r="AA112" s="119"/>
      <c r="AB112" s="119"/>
      <c r="AC112" s="119"/>
      <c r="AD112" s="119">
        <v>0</v>
      </c>
      <c r="AE112" s="119"/>
      <c r="AF112" s="119"/>
      <c r="AG112" s="119"/>
      <c r="AH112" s="119"/>
      <c r="AI112" s="119">
        <v>83333.33</v>
      </c>
      <c r="AJ112" s="119"/>
      <c r="AK112" s="119"/>
      <c r="AL112" s="119"/>
      <c r="AM112" s="119"/>
      <c r="AN112" s="119">
        <f>AP50/AN103</f>
        <v>26774.166666666668</v>
      </c>
      <c r="AO112" s="119"/>
      <c r="AP112" s="119"/>
      <c r="AQ112" s="119"/>
      <c r="AR112" s="119"/>
      <c r="AS112" s="137">
        <v>0</v>
      </c>
      <c r="AT112" s="138"/>
      <c r="AU112" s="138"/>
      <c r="AV112" s="138"/>
      <c r="AW112" s="139"/>
      <c r="AX112" s="119">
        <f t="shared" si="16"/>
        <v>26774.166666666668</v>
      </c>
      <c r="AY112" s="119"/>
      <c r="AZ112" s="119"/>
      <c r="BA112" s="119"/>
      <c r="BB112" s="119"/>
      <c r="BC112" s="119">
        <f t="shared" si="13"/>
        <v>-56559.16333333333</v>
      </c>
      <c r="BD112" s="119"/>
      <c r="BE112" s="119"/>
      <c r="BF112" s="119"/>
      <c r="BG112" s="119"/>
      <c r="BH112" s="119">
        <f t="shared" si="14"/>
        <v>0</v>
      </c>
      <c r="BI112" s="119"/>
      <c r="BJ112" s="119"/>
      <c r="BK112" s="119"/>
      <c r="BL112" s="119"/>
      <c r="BM112" s="119">
        <f t="shared" si="15"/>
        <v>-56559.16333333333</v>
      </c>
      <c r="BN112" s="119"/>
      <c r="BO112" s="119"/>
      <c r="BP112" s="119"/>
      <c r="BQ112" s="119"/>
      <c r="BR112" s="32"/>
      <c r="BS112" s="32"/>
      <c r="BT112" s="32"/>
      <c r="BU112" s="32"/>
      <c r="BV112" s="32"/>
      <c r="BW112" s="32"/>
      <c r="BX112" s="32"/>
      <c r="BY112" s="32"/>
      <c r="BZ112" s="28"/>
    </row>
    <row r="113" spans="1:79" s="20" customFormat="1" ht="15.75" x14ac:dyDescent="0.2">
      <c r="A113" s="123">
        <v>0</v>
      </c>
      <c r="B113" s="123"/>
      <c r="C113" s="134" t="s">
        <v>143</v>
      </c>
      <c r="D113" s="135"/>
      <c r="E113" s="135"/>
      <c r="F113" s="135"/>
      <c r="G113" s="135"/>
      <c r="H113" s="135"/>
      <c r="I113" s="136"/>
      <c r="J113" s="129" t="s">
        <v>103</v>
      </c>
      <c r="K113" s="129"/>
      <c r="L113" s="129"/>
      <c r="M113" s="129"/>
      <c r="N113" s="129"/>
      <c r="O113" s="134" t="s">
        <v>103</v>
      </c>
      <c r="P113" s="135"/>
      <c r="Q113" s="135"/>
      <c r="R113" s="135"/>
      <c r="S113" s="135"/>
      <c r="T113" s="135"/>
      <c r="U113" s="135"/>
      <c r="V113" s="135"/>
      <c r="W113" s="135"/>
      <c r="X113" s="136"/>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30"/>
      <c r="BS113" s="30"/>
      <c r="BT113" s="30"/>
      <c r="BU113" s="30"/>
      <c r="BV113" s="30"/>
      <c r="BW113" s="30"/>
      <c r="BX113" s="30"/>
      <c r="BY113" s="30"/>
      <c r="BZ113" s="31"/>
    </row>
    <row r="114" spans="1:79" ht="44.1" customHeight="1" x14ac:dyDescent="0.2">
      <c r="A114" s="66">
        <v>1</v>
      </c>
      <c r="B114" s="66"/>
      <c r="C114" s="130" t="s">
        <v>144</v>
      </c>
      <c r="D114" s="131"/>
      <c r="E114" s="131"/>
      <c r="F114" s="131"/>
      <c r="G114" s="131"/>
      <c r="H114" s="131"/>
      <c r="I114" s="132"/>
      <c r="J114" s="133" t="s">
        <v>145</v>
      </c>
      <c r="K114" s="133"/>
      <c r="L114" s="133"/>
      <c r="M114" s="133"/>
      <c r="N114" s="133"/>
      <c r="O114" s="130" t="s">
        <v>118</v>
      </c>
      <c r="P114" s="131"/>
      <c r="Q114" s="131"/>
      <c r="R114" s="131"/>
      <c r="S114" s="131"/>
      <c r="T114" s="131"/>
      <c r="U114" s="131"/>
      <c r="V114" s="131"/>
      <c r="W114" s="131"/>
      <c r="X114" s="132"/>
      <c r="Y114" s="119">
        <v>96</v>
      </c>
      <c r="Z114" s="119"/>
      <c r="AA114" s="119"/>
      <c r="AB114" s="119"/>
      <c r="AC114" s="119"/>
      <c r="AD114" s="119">
        <v>0</v>
      </c>
      <c r="AE114" s="119"/>
      <c r="AF114" s="119"/>
      <c r="AG114" s="119"/>
      <c r="AH114" s="119"/>
      <c r="AI114" s="119">
        <v>96</v>
      </c>
      <c r="AJ114" s="119"/>
      <c r="AK114" s="119"/>
      <c r="AL114" s="119"/>
      <c r="AM114" s="119"/>
      <c r="AN114" s="119">
        <v>96</v>
      </c>
      <c r="AO114" s="119"/>
      <c r="AP114" s="119"/>
      <c r="AQ114" s="119"/>
      <c r="AR114" s="119"/>
      <c r="AS114" s="119">
        <v>0</v>
      </c>
      <c r="AT114" s="119"/>
      <c r="AU114" s="119"/>
      <c r="AV114" s="119"/>
      <c r="AW114" s="119"/>
      <c r="AX114" s="119">
        <f t="shared" ref="AX114:AX118" si="17">AN114+AS114</f>
        <v>96</v>
      </c>
      <c r="AY114" s="119"/>
      <c r="AZ114" s="119"/>
      <c r="BA114" s="119"/>
      <c r="BB114" s="119"/>
      <c r="BC114" s="119">
        <f>AN114-Y114</f>
        <v>0</v>
      </c>
      <c r="BD114" s="119"/>
      <c r="BE114" s="119"/>
      <c r="BF114" s="119"/>
      <c r="BG114" s="119"/>
      <c r="BH114" s="119">
        <f>AS114-AD114</f>
        <v>0</v>
      </c>
      <c r="BI114" s="119"/>
      <c r="BJ114" s="119"/>
      <c r="BK114" s="119"/>
      <c r="BL114" s="119"/>
      <c r="BM114" s="119">
        <f t="shared" ref="BM114:BM118" si="18">AX114-AI114</f>
        <v>0</v>
      </c>
      <c r="BN114" s="119"/>
      <c r="BO114" s="119"/>
      <c r="BP114" s="119"/>
      <c r="BQ114" s="119"/>
      <c r="BR114" s="32"/>
      <c r="BS114" s="32"/>
      <c r="BT114" s="32"/>
      <c r="BU114" s="32"/>
      <c r="BV114" s="32"/>
      <c r="BW114" s="32"/>
      <c r="BX114" s="32"/>
      <c r="BY114" s="32"/>
      <c r="BZ114" s="28"/>
    </row>
    <row r="115" spans="1:79" ht="15.75" customHeight="1" x14ac:dyDescent="0.2">
      <c r="A115" s="66">
        <v>2</v>
      </c>
      <c r="B115" s="66"/>
      <c r="C115" s="130" t="s">
        <v>146</v>
      </c>
      <c r="D115" s="131"/>
      <c r="E115" s="131"/>
      <c r="F115" s="131"/>
      <c r="G115" s="131"/>
      <c r="H115" s="131"/>
      <c r="I115" s="132"/>
      <c r="J115" s="133" t="s">
        <v>145</v>
      </c>
      <c r="K115" s="133"/>
      <c r="L115" s="133"/>
      <c r="M115" s="133"/>
      <c r="N115" s="133"/>
      <c r="O115" s="130" t="s">
        <v>118</v>
      </c>
      <c r="P115" s="131"/>
      <c r="Q115" s="131"/>
      <c r="R115" s="131"/>
      <c r="S115" s="131"/>
      <c r="T115" s="131"/>
      <c r="U115" s="131"/>
      <c r="V115" s="131"/>
      <c r="W115" s="131"/>
      <c r="X115" s="132"/>
      <c r="Y115" s="119">
        <v>59</v>
      </c>
      <c r="Z115" s="119"/>
      <c r="AA115" s="119"/>
      <c r="AB115" s="119"/>
      <c r="AC115" s="119"/>
      <c r="AD115" s="119">
        <v>0</v>
      </c>
      <c r="AE115" s="119"/>
      <c r="AF115" s="119"/>
      <c r="AG115" s="119"/>
      <c r="AH115" s="119"/>
      <c r="AI115" s="119">
        <v>59</v>
      </c>
      <c r="AJ115" s="119"/>
      <c r="AK115" s="119"/>
      <c r="AL115" s="119"/>
      <c r="AM115" s="119"/>
      <c r="AN115" s="119">
        <v>59</v>
      </c>
      <c r="AO115" s="119"/>
      <c r="AP115" s="119"/>
      <c r="AQ115" s="119"/>
      <c r="AR115" s="119"/>
      <c r="AS115" s="119">
        <v>0</v>
      </c>
      <c r="AT115" s="119"/>
      <c r="AU115" s="119"/>
      <c r="AV115" s="119"/>
      <c r="AW115" s="119"/>
      <c r="AX115" s="119">
        <f t="shared" si="17"/>
        <v>59</v>
      </c>
      <c r="AY115" s="119"/>
      <c r="AZ115" s="119"/>
      <c r="BA115" s="119"/>
      <c r="BB115" s="119"/>
      <c r="BC115" s="119">
        <f>AN115-Y115</f>
        <v>0</v>
      </c>
      <c r="BD115" s="119"/>
      <c r="BE115" s="119"/>
      <c r="BF115" s="119"/>
      <c r="BG115" s="119"/>
      <c r="BH115" s="119">
        <f>AS115-AD115</f>
        <v>0</v>
      </c>
      <c r="BI115" s="119"/>
      <c r="BJ115" s="119"/>
      <c r="BK115" s="119"/>
      <c r="BL115" s="119"/>
      <c r="BM115" s="119">
        <f t="shared" si="18"/>
        <v>0</v>
      </c>
      <c r="BN115" s="119"/>
      <c r="BO115" s="119"/>
      <c r="BP115" s="119"/>
      <c r="BQ115" s="119"/>
      <c r="BR115" s="32"/>
      <c r="BS115" s="32"/>
      <c r="BT115" s="32"/>
      <c r="BU115" s="32"/>
      <c r="BV115" s="32"/>
      <c r="BW115" s="32"/>
      <c r="BX115" s="32"/>
      <c r="BY115" s="32"/>
      <c r="BZ115" s="28"/>
    </row>
    <row r="116" spans="1:79" ht="54.2" customHeight="1" x14ac:dyDescent="0.2">
      <c r="A116" s="66">
        <v>3</v>
      </c>
      <c r="B116" s="66"/>
      <c r="C116" s="130" t="s">
        <v>147</v>
      </c>
      <c r="D116" s="131"/>
      <c r="E116" s="131"/>
      <c r="F116" s="131"/>
      <c r="G116" s="131"/>
      <c r="H116" s="131"/>
      <c r="I116" s="132"/>
      <c r="J116" s="133" t="s">
        <v>145</v>
      </c>
      <c r="K116" s="133"/>
      <c r="L116" s="133"/>
      <c r="M116" s="133"/>
      <c r="N116" s="133"/>
      <c r="O116" s="130" t="s">
        <v>118</v>
      </c>
      <c r="P116" s="131"/>
      <c r="Q116" s="131"/>
      <c r="R116" s="131"/>
      <c r="S116" s="131"/>
      <c r="T116" s="131"/>
      <c r="U116" s="131"/>
      <c r="V116" s="131"/>
      <c r="W116" s="131"/>
      <c r="X116" s="132"/>
      <c r="Y116" s="119">
        <v>100</v>
      </c>
      <c r="Z116" s="119"/>
      <c r="AA116" s="119"/>
      <c r="AB116" s="119"/>
      <c r="AC116" s="119"/>
      <c r="AD116" s="119">
        <v>100</v>
      </c>
      <c r="AE116" s="119"/>
      <c r="AF116" s="119"/>
      <c r="AG116" s="119"/>
      <c r="AH116" s="119"/>
      <c r="AI116" s="119">
        <v>100</v>
      </c>
      <c r="AJ116" s="119"/>
      <c r="AK116" s="119"/>
      <c r="AL116" s="119"/>
      <c r="AM116" s="119"/>
      <c r="AN116" s="119">
        <v>100</v>
      </c>
      <c r="AO116" s="119"/>
      <c r="AP116" s="119"/>
      <c r="AQ116" s="119"/>
      <c r="AR116" s="119"/>
      <c r="AS116" s="119">
        <v>100</v>
      </c>
      <c r="AT116" s="119"/>
      <c r="AU116" s="119"/>
      <c r="AV116" s="119"/>
      <c r="AW116" s="119"/>
      <c r="AX116" s="119">
        <v>100</v>
      </c>
      <c r="AY116" s="119"/>
      <c r="AZ116" s="119"/>
      <c r="BA116" s="119"/>
      <c r="BB116" s="119"/>
      <c r="BC116" s="119">
        <f>AN116-Y116</f>
        <v>0</v>
      </c>
      <c r="BD116" s="119"/>
      <c r="BE116" s="119"/>
      <c r="BF116" s="119"/>
      <c r="BG116" s="119"/>
      <c r="BH116" s="119">
        <f>AS116-AD116</f>
        <v>0</v>
      </c>
      <c r="BI116" s="119"/>
      <c r="BJ116" s="119"/>
      <c r="BK116" s="119"/>
      <c r="BL116" s="119"/>
      <c r="BM116" s="119">
        <f t="shared" si="18"/>
        <v>0</v>
      </c>
      <c r="BN116" s="119"/>
      <c r="BO116" s="119"/>
      <c r="BP116" s="119"/>
      <c r="BQ116" s="119"/>
      <c r="BR116" s="32"/>
      <c r="BS116" s="32"/>
      <c r="BT116" s="32"/>
      <c r="BU116" s="32"/>
      <c r="BV116" s="32"/>
      <c r="BW116" s="32"/>
      <c r="BX116" s="32"/>
      <c r="BY116" s="32"/>
      <c r="BZ116" s="28"/>
    </row>
    <row r="117" spans="1:79" ht="40.700000000000003" customHeight="1" x14ac:dyDescent="0.2">
      <c r="A117" s="66">
        <v>4</v>
      </c>
      <c r="B117" s="66"/>
      <c r="C117" s="130" t="s">
        <v>148</v>
      </c>
      <c r="D117" s="131"/>
      <c r="E117" s="131"/>
      <c r="F117" s="131"/>
      <c r="G117" s="131"/>
      <c r="H117" s="131"/>
      <c r="I117" s="132"/>
      <c r="J117" s="133" t="s">
        <v>145</v>
      </c>
      <c r="K117" s="133"/>
      <c r="L117" s="133"/>
      <c r="M117" s="133"/>
      <c r="N117" s="133"/>
      <c r="O117" s="130" t="s">
        <v>118</v>
      </c>
      <c r="P117" s="131"/>
      <c r="Q117" s="131"/>
      <c r="R117" s="131"/>
      <c r="S117" s="131"/>
      <c r="T117" s="131"/>
      <c r="U117" s="131"/>
      <c r="V117" s="131"/>
      <c r="W117" s="131"/>
      <c r="X117" s="132"/>
      <c r="Y117" s="119">
        <v>0</v>
      </c>
      <c r="Z117" s="119"/>
      <c r="AA117" s="119"/>
      <c r="AB117" s="119"/>
      <c r="AC117" s="119"/>
      <c r="AD117" s="119">
        <v>178.5</v>
      </c>
      <c r="AE117" s="119"/>
      <c r="AF117" s="119"/>
      <c r="AG117" s="119"/>
      <c r="AH117" s="119"/>
      <c r="AI117" s="119">
        <v>178.5</v>
      </c>
      <c r="AJ117" s="119"/>
      <c r="AK117" s="119"/>
      <c r="AL117" s="119"/>
      <c r="AM117" s="119"/>
      <c r="AN117" s="119">
        <v>0</v>
      </c>
      <c r="AO117" s="119"/>
      <c r="AP117" s="119"/>
      <c r="AQ117" s="119"/>
      <c r="AR117" s="119"/>
      <c r="AS117" s="119">
        <v>169.2</v>
      </c>
      <c r="AT117" s="119"/>
      <c r="AU117" s="119"/>
      <c r="AV117" s="119"/>
      <c r="AW117" s="119"/>
      <c r="AX117" s="119">
        <f t="shared" si="17"/>
        <v>169.2</v>
      </c>
      <c r="AY117" s="119"/>
      <c r="AZ117" s="119"/>
      <c r="BA117" s="119"/>
      <c r="BB117" s="119"/>
      <c r="BC117" s="119">
        <f>AN117-Y117</f>
        <v>0</v>
      </c>
      <c r="BD117" s="119"/>
      <c r="BE117" s="119"/>
      <c r="BF117" s="119"/>
      <c r="BG117" s="119"/>
      <c r="BH117" s="119">
        <f>AS117-AD117</f>
        <v>-9.3000000000000114</v>
      </c>
      <c r="BI117" s="119"/>
      <c r="BJ117" s="119"/>
      <c r="BK117" s="119"/>
      <c r="BL117" s="119"/>
      <c r="BM117" s="119">
        <f t="shared" si="18"/>
        <v>-9.3000000000000114</v>
      </c>
      <c r="BN117" s="119"/>
      <c r="BO117" s="119"/>
      <c r="BP117" s="119"/>
      <c r="BQ117" s="119"/>
      <c r="BR117" s="32"/>
      <c r="BS117" s="32"/>
      <c r="BT117" s="32"/>
      <c r="BU117" s="32"/>
      <c r="BV117" s="32"/>
      <c r="BW117" s="32"/>
      <c r="BX117" s="32"/>
      <c r="BY117" s="32"/>
      <c r="BZ117" s="28"/>
    </row>
    <row r="118" spans="1:79" ht="54.2" customHeight="1" x14ac:dyDescent="0.2">
      <c r="A118" s="66">
        <v>5</v>
      </c>
      <c r="B118" s="66"/>
      <c r="C118" s="130" t="s">
        <v>149</v>
      </c>
      <c r="D118" s="131"/>
      <c r="E118" s="131"/>
      <c r="F118" s="131"/>
      <c r="G118" s="131"/>
      <c r="H118" s="131"/>
      <c r="I118" s="132"/>
      <c r="J118" s="133" t="s">
        <v>145</v>
      </c>
      <c r="K118" s="133"/>
      <c r="L118" s="133"/>
      <c r="M118" s="133"/>
      <c r="N118" s="133"/>
      <c r="O118" s="130" t="s">
        <v>118</v>
      </c>
      <c r="P118" s="131"/>
      <c r="Q118" s="131"/>
      <c r="R118" s="131"/>
      <c r="S118" s="131"/>
      <c r="T118" s="131"/>
      <c r="U118" s="131"/>
      <c r="V118" s="131"/>
      <c r="W118" s="131"/>
      <c r="X118" s="132"/>
      <c r="Y118" s="119">
        <v>93.3</v>
      </c>
      <c r="Z118" s="119"/>
      <c r="AA118" s="119"/>
      <c r="AB118" s="119"/>
      <c r="AC118" s="119"/>
      <c r="AD118" s="119">
        <v>0</v>
      </c>
      <c r="AE118" s="119"/>
      <c r="AF118" s="119"/>
      <c r="AG118" s="119"/>
      <c r="AH118" s="119"/>
      <c r="AI118" s="119">
        <v>93.3</v>
      </c>
      <c r="AJ118" s="119"/>
      <c r="AK118" s="119"/>
      <c r="AL118" s="119"/>
      <c r="AM118" s="119"/>
      <c r="AN118" s="119">
        <v>93.3</v>
      </c>
      <c r="AO118" s="119"/>
      <c r="AP118" s="119"/>
      <c r="AQ118" s="119"/>
      <c r="AR118" s="119"/>
      <c r="AS118" s="119">
        <v>0</v>
      </c>
      <c r="AT118" s="119"/>
      <c r="AU118" s="119"/>
      <c r="AV118" s="119"/>
      <c r="AW118" s="119"/>
      <c r="AX118" s="119">
        <f t="shared" si="17"/>
        <v>93.3</v>
      </c>
      <c r="AY118" s="119"/>
      <c r="AZ118" s="119"/>
      <c r="BA118" s="119"/>
      <c r="BB118" s="119"/>
      <c r="BC118" s="119">
        <f>AN118-Y118</f>
        <v>0</v>
      </c>
      <c r="BD118" s="119"/>
      <c r="BE118" s="119"/>
      <c r="BF118" s="119"/>
      <c r="BG118" s="119"/>
      <c r="BH118" s="119">
        <f>AS118-AD118</f>
        <v>0</v>
      </c>
      <c r="BI118" s="119"/>
      <c r="BJ118" s="119"/>
      <c r="BK118" s="119"/>
      <c r="BL118" s="119"/>
      <c r="BM118" s="119">
        <f t="shared" si="18"/>
        <v>0</v>
      </c>
      <c r="BN118" s="119"/>
      <c r="BO118" s="119"/>
      <c r="BP118" s="119"/>
      <c r="BQ118" s="119"/>
      <c r="BR118" s="32"/>
      <c r="BS118" s="32"/>
      <c r="BT118" s="32"/>
      <c r="BU118" s="32"/>
      <c r="BV118" s="32"/>
      <c r="BW118" s="32"/>
      <c r="BX118" s="32"/>
      <c r="BY118" s="32"/>
      <c r="BZ118" s="28"/>
    </row>
    <row r="119" spans="1:79" ht="15.75" x14ac:dyDescent="0.2">
      <c r="A119" s="33"/>
      <c r="B119" s="33"/>
      <c r="C119" s="34"/>
      <c r="D119" s="34"/>
      <c r="E119" s="34"/>
      <c r="F119" s="34"/>
      <c r="G119" s="34"/>
      <c r="H119" s="34"/>
      <c r="I119" s="34"/>
      <c r="J119" s="34"/>
      <c r="K119" s="34"/>
      <c r="L119" s="34"/>
      <c r="M119" s="34"/>
      <c r="N119" s="34"/>
      <c r="O119" s="34"/>
      <c r="P119" s="34"/>
      <c r="Q119" s="34"/>
      <c r="R119" s="34"/>
      <c r="S119" s="34"/>
      <c r="T119" s="34"/>
      <c r="U119" s="34"/>
      <c r="V119" s="34"/>
      <c r="W119" s="34"/>
      <c r="X119" s="34"/>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c r="AY119" s="36"/>
      <c r="AZ119" s="36"/>
      <c r="BA119" s="36"/>
      <c r="BB119" s="36"/>
      <c r="BC119" s="36"/>
      <c r="BD119" s="36"/>
      <c r="BE119" s="36"/>
      <c r="BF119" s="36"/>
      <c r="BG119" s="36"/>
      <c r="BH119" s="36"/>
      <c r="BI119" s="36"/>
      <c r="BJ119" s="36"/>
      <c r="BK119" s="36"/>
      <c r="BL119" s="36"/>
      <c r="BM119" s="36"/>
      <c r="BN119" s="36"/>
      <c r="BO119" s="36"/>
      <c r="BP119" s="36"/>
      <c r="BQ119" s="36"/>
      <c r="BR119" s="32"/>
      <c r="BS119" s="32"/>
      <c r="BT119" s="32"/>
      <c r="BU119" s="32"/>
      <c r="BV119" s="32"/>
      <c r="BW119" s="32"/>
      <c r="BX119" s="32"/>
      <c r="BY119" s="32"/>
      <c r="BZ119" s="28"/>
    </row>
    <row r="120" spans="1:79" ht="15.75" customHeight="1" x14ac:dyDescent="0.2">
      <c r="A120" s="70" t="s">
        <v>150</v>
      </c>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row>
    <row r="121" spans="1:79" ht="9" customHeight="1" x14ac:dyDescent="0.2">
      <c r="A121" s="33"/>
      <c r="B121" s="33"/>
      <c r="C121" s="34"/>
      <c r="D121" s="34"/>
      <c r="E121" s="34"/>
      <c r="F121" s="34"/>
      <c r="G121" s="34"/>
      <c r="H121" s="34"/>
      <c r="I121" s="34"/>
      <c r="J121" s="34"/>
      <c r="K121" s="34"/>
      <c r="L121" s="34"/>
      <c r="M121" s="34"/>
      <c r="N121" s="34"/>
      <c r="O121" s="34"/>
      <c r="P121" s="34"/>
      <c r="Q121" s="34"/>
      <c r="R121" s="34"/>
      <c r="S121" s="34"/>
      <c r="T121" s="34"/>
      <c r="U121" s="34"/>
      <c r="V121" s="34"/>
      <c r="W121" s="34"/>
      <c r="X121" s="34"/>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c r="AY121" s="36"/>
      <c r="AZ121" s="36"/>
      <c r="BA121" s="36"/>
      <c r="BB121" s="36"/>
      <c r="BC121" s="36"/>
      <c r="BD121" s="36"/>
      <c r="BE121" s="36"/>
      <c r="BF121" s="36"/>
      <c r="BG121" s="36"/>
      <c r="BH121" s="36"/>
      <c r="BI121" s="36"/>
      <c r="BJ121" s="36"/>
      <c r="BK121" s="36"/>
      <c r="BL121" s="36"/>
      <c r="BM121" s="36"/>
      <c r="BN121" s="36"/>
      <c r="BO121" s="36"/>
      <c r="BP121" s="36"/>
      <c r="BQ121" s="36"/>
      <c r="BR121" s="32"/>
      <c r="BS121" s="32"/>
      <c r="BT121" s="32"/>
      <c r="BU121" s="32"/>
      <c r="BV121" s="32"/>
      <c r="BW121" s="32"/>
      <c r="BX121" s="32"/>
      <c r="BY121" s="32"/>
      <c r="BZ121" s="28"/>
    </row>
    <row r="122" spans="1:79" ht="45" customHeight="1" x14ac:dyDescent="0.2">
      <c r="A122" s="112" t="s">
        <v>26</v>
      </c>
      <c r="B122" s="113"/>
      <c r="C122" s="112" t="s">
        <v>90</v>
      </c>
      <c r="D122" s="125"/>
      <c r="E122" s="125"/>
      <c r="F122" s="125"/>
      <c r="G122" s="125"/>
      <c r="H122" s="125"/>
      <c r="I122" s="113"/>
      <c r="J122" s="112" t="s">
        <v>91</v>
      </c>
      <c r="K122" s="125"/>
      <c r="L122" s="125"/>
      <c r="M122" s="125"/>
      <c r="N122" s="113"/>
      <c r="O122" s="109" t="s">
        <v>151</v>
      </c>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2"/>
      <c r="BR122" s="27"/>
      <c r="BS122" s="27"/>
      <c r="BT122" s="27"/>
      <c r="BU122" s="27"/>
      <c r="BV122" s="27"/>
      <c r="BW122" s="27"/>
      <c r="BX122" s="27"/>
      <c r="BY122" s="27"/>
      <c r="BZ122" s="28"/>
    </row>
    <row r="123" spans="1:79" s="39" customFormat="1" ht="16.149999999999999" customHeight="1" x14ac:dyDescent="0.2">
      <c r="A123" s="140">
        <v>1</v>
      </c>
      <c r="B123" s="140"/>
      <c r="C123" s="140">
        <v>2</v>
      </c>
      <c r="D123" s="140"/>
      <c r="E123" s="140"/>
      <c r="F123" s="140"/>
      <c r="G123" s="140"/>
      <c r="H123" s="140"/>
      <c r="I123" s="140"/>
      <c r="J123" s="140">
        <v>3</v>
      </c>
      <c r="K123" s="140"/>
      <c r="L123" s="140"/>
      <c r="M123" s="140"/>
      <c r="N123" s="140"/>
      <c r="O123" s="141">
        <v>4</v>
      </c>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3"/>
      <c r="BR123" s="37"/>
      <c r="BS123" s="37"/>
      <c r="BT123" s="37"/>
      <c r="BU123" s="37"/>
      <c r="BV123" s="37"/>
      <c r="BW123" s="37"/>
      <c r="BX123" s="37"/>
      <c r="BY123" s="37"/>
      <c r="BZ123" s="38"/>
    </row>
    <row r="124" spans="1:79" s="39" customFormat="1" ht="12.75" hidden="1" customHeight="1" x14ac:dyDescent="0.2">
      <c r="A124" s="144" t="s">
        <v>28</v>
      </c>
      <c r="B124" s="144"/>
      <c r="C124" s="67" t="s">
        <v>29</v>
      </c>
      <c r="D124" s="145"/>
      <c r="E124" s="145"/>
      <c r="F124" s="145"/>
      <c r="G124" s="145"/>
      <c r="H124" s="145"/>
      <c r="I124" s="146"/>
      <c r="J124" s="144" t="s">
        <v>94</v>
      </c>
      <c r="K124" s="144"/>
      <c r="L124" s="144"/>
      <c r="M124" s="144"/>
      <c r="N124" s="144"/>
      <c r="O124" s="147" t="s">
        <v>152</v>
      </c>
      <c r="P124" s="148"/>
      <c r="Q124" s="148"/>
      <c r="R124" s="148"/>
      <c r="S124" s="148"/>
      <c r="T124" s="148"/>
      <c r="U124" s="148"/>
      <c r="V124" s="148"/>
      <c r="W124" s="148"/>
      <c r="X124" s="148"/>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50"/>
      <c r="BR124" s="40"/>
      <c r="BS124" s="40"/>
      <c r="BT124" s="38"/>
      <c r="BU124" s="38"/>
      <c r="BV124" s="38"/>
      <c r="BW124" s="38"/>
      <c r="BX124" s="38"/>
      <c r="BY124" s="38"/>
      <c r="BZ124" s="38"/>
      <c r="CA124" s="39" t="s">
        <v>153</v>
      </c>
    </row>
    <row r="125" spans="1:79" s="43" customFormat="1" ht="15.75" x14ac:dyDescent="0.2">
      <c r="A125" s="107">
        <v>0</v>
      </c>
      <c r="B125" s="107"/>
      <c r="C125" s="107" t="s">
        <v>102</v>
      </c>
      <c r="D125" s="107"/>
      <c r="E125" s="107"/>
      <c r="F125" s="107"/>
      <c r="G125" s="107"/>
      <c r="H125" s="107"/>
      <c r="I125" s="107"/>
      <c r="J125" s="107"/>
      <c r="K125" s="107"/>
      <c r="L125" s="107"/>
      <c r="M125" s="107"/>
      <c r="N125" s="107"/>
      <c r="O125" s="158"/>
      <c r="P125" s="159"/>
      <c r="Q125" s="159"/>
      <c r="R125" s="159"/>
      <c r="S125" s="159"/>
      <c r="T125" s="159"/>
      <c r="U125" s="159"/>
      <c r="V125" s="159"/>
      <c r="W125" s="159"/>
      <c r="X125" s="159"/>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1"/>
      <c r="BR125" s="41"/>
      <c r="BS125" s="41"/>
      <c r="BT125" s="41"/>
      <c r="BU125" s="41"/>
      <c r="BV125" s="41"/>
      <c r="BW125" s="41"/>
      <c r="BX125" s="41"/>
      <c r="BY125" s="41"/>
      <c r="BZ125" s="42"/>
      <c r="CA125" s="43" t="s">
        <v>154</v>
      </c>
    </row>
    <row r="126" spans="1:79" s="43" customFormat="1" ht="15.6" customHeight="1" x14ac:dyDescent="0.2">
      <c r="A126" s="107">
        <v>1</v>
      </c>
      <c r="B126" s="107"/>
      <c r="C126" s="153" t="s">
        <v>105</v>
      </c>
      <c r="D126" s="90"/>
      <c r="E126" s="90"/>
      <c r="F126" s="90"/>
      <c r="G126" s="90"/>
      <c r="H126" s="90"/>
      <c r="I126" s="91"/>
      <c r="J126" s="133" t="s">
        <v>106</v>
      </c>
      <c r="K126" s="133"/>
      <c r="L126" s="133"/>
      <c r="M126" s="133"/>
      <c r="N126" s="133"/>
      <c r="O126" s="154" t="s">
        <v>155</v>
      </c>
      <c r="P126" s="155"/>
      <c r="Q126" s="155"/>
      <c r="R126" s="155"/>
      <c r="S126" s="155"/>
      <c r="T126" s="155"/>
      <c r="U126" s="155"/>
      <c r="V126" s="155"/>
      <c r="W126" s="155"/>
      <c r="X126" s="155"/>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7"/>
      <c r="BR126" s="41"/>
      <c r="BS126" s="41"/>
      <c r="BT126" s="41"/>
      <c r="BU126" s="41"/>
      <c r="BV126" s="41"/>
      <c r="BW126" s="41"/>
      <c r="BX126" s="41"/>
      <c r="BY126" s="41"/>
      <c r="BZ126" s="42"/>
    </row>
    <row r="127" spans="1:79" s="43" customFormat="1" ht="15.6" customHeight="1" x14ac:dyDescent="0.2">
      <c r="A127" s="107">
        <v>2</v>
      </c>
      <c r="B127" s="107"/>
      <c r="C127" s="153" t="s">
        <v>108</v>
      </c>
      <c r="D127" s="90"/>
      <c r="E127" s="90"/>
      <c r="F127" s="90"/>
      <c r="G127" s="90"/>
      <c r="H127" s="90"/>
      <c r="I127" s="91"/>
      <c r="J127" s="133" t="s">
        <v>106</v>
      </c>
      <c r="K127" s="133"/>
      <c r="L127" s="133"/>
      <c r="M127" s="133"/>
      <c r="N127" s="133"/>
      <c r="O127" s="154" t="s">
        <v>155</v>
      </c>
      <c r="P127" s="155"/>
      <c r="Q127" s="155"/>
      <c r="R127" s="155"/>
      <c r="S127" s="155"/>
      <c r="T127" s="155"/>
      <c r="U127" s="155"/>
      <c r="V127" s="155"/>
      <c r="W127" s="155"/>
      <c r="X127" s="155"/>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7"/>
      <c r="BR127" s="41"/>
      <c r="BS127" s="41"/>
      <c r="BT127" s="41"/>
      <c r="BU127" s="41"/>
      <c r="BV127" s="41"/>
      <c r="BW127" s="41"/>
      <c r="BX127" s="41"/>
      <c r="BY127" s="41"/>
      <c r="BZ127" s="42"/>
    </row>
    <row r="128" spans="1:79" s="43" customFormat="1" ht="47.1" customHeight="1" x14ac:dyDescent="0.2">
      <c r="A128" s="107">
        <v>3</v>
      </c>
      <c r="B128" s="107"/>
      <c r="C128" s="153" t="s">
        <v>109</v>
      </c>
      <c r="D128" s="90"/>
      <c r="E128" s="90"/>
      <c r="F128" s="90"/>
      <c r="G128" s="90"/>
      <c r="H128" s="90"/>
      <c r="I128" s="91"/>
      <c r="J128" s="133" t="s">
        <v>106</v>
      </c>
      <c r="K128" s="133"/>
      <c r="L128" s="133"/>
      <c r="M128" s="133"/>
      <c r="N128" s="133"/>
      <c r="O128" s="154" t="s">
        <v>155</v>
      </c>
      <c r="P128" s="155"/>
      <c r="Q128" s="155"/>
      <c r="R128" s="155"/>
      <c r="S128" s="155"/>
      <c r="T128" s="155"/>
      <c r="U128" s="155"/>
      <c r="V128" s="155"/>
      <c r="W128" s="155"/>
      <c r="X128" s="155"/>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7"/>
      <c r="BR128" s="41"/>
      <c r="BS128" s="41"/>
      <c r="BT128" s="41"/>
      <c r="BU128" s="41"/>
      <c r="BV128" s="41"/>
      <c r="BW128" s="41"/>
      <c r="BX128" s="41"/>
      <c r="BY128" s="41"/>
      <c r="BZ128" s="42"/>
    </row>
    <row r="129" spans="1:78" s="43" customFormat="1" ht="27.2" customHeight="1" x14ac:dyDescent="0.2">
      <c r="A129" s="107">
        <v>4</v>
      </c>
      <c r="B129" s="107"/>
      <c r="C129" s="153" t="s">
        <v>111</v>
      </c>
      <c r="D129" s="90"/>
      <c r="E129" s="90"/>
      <c r="F129" s="90"/>
      <c r="G129" s="90"/>
      <c r="H129" s="90"/>
      <c r="I129" s="91"/>
      <c r="J129" s="133" t="s">
        <v>106</v>
      </c>
      <c r="K129" s="133"/>
      <c r="L129" s="133"/>
      <c r="M129" s="133"/>
      <c r="N129" s="133"/>
      <c r="O129" s="154" t="s">
        <v>155</v>
      </c>
      <c r="P129" s="155"/>
      <c r="Q129" s="155"/>
      <c r="R129" s="155"/>
      <c r="S129" s="155"/>
      <c r="T129" s="155"/>
      <c r="U129" s="155"/>
      <c r="V129" s="155"/>
      <c r="W129" s="155"/>
      <c r="X129" s="155"/>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7"/>
      <c r="BR129" s="41"/>
      <c r="BS129" s="41"/>
      <c r="BT129" s="41"/>
      <c r="BU129" s="41"/>
      <c r="BV129" s="41"/>
      <c r="BW129" s="41"/>
      <c r="BX129" s="41"/>
      <c r="BY129" s="41"/>
      <c r="BZ129" s="42"/>
    </row>
    <row r="130" spans="1:78" s="43" customFormat="1" ht="20.45" customHeight="1" x14ac:dyDescent="0.2">
      <c r="A130" s="107">
        <v>5</v>
      </c>
      <c r="B130" s="107"/>
      <c r="C130" s="153" t="s">
        <v>112</v>
      </c>
      <c r="D130" s="90"/>
      <c r="E130" s="90"/>
      <c r="F130" s="90"/>
      <c r="G130" s="90"/>
      <c r="H130" s="90"/>
      <c r="I130" s="91"/>
      <c r="J130" s="133" t="s">
        <v>106</v>
      </c>
      <c r="K130" s="133"/>
      <c r="L130" s="133"/>
      <c r="M130" s="133"/>
      <c r="N130" s="133"/>
      <c r="O130" s="154" t="s">
        <v>155</v>
      </c>
      <c r="P130" s="155"/>
      <c r="Q130" s="155"/>
      <c r="R130" s="155"/>
      <c r="S130" s="155"/>
      <c r="T130" s="155"/>
      <c r="U130" s="155"/>
      <c r="V130" s="155"/>
      <c r="W130" s="155"/>
      <c r="X130" s="155"/>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7"/>
      <c r="BR130" s="41"/>
      <c r="BS130" s="41"/>
      <c r="BT130" s="41"/>
      <c r="BU130" s="41"/>
      <c r="BV130" s="41"/>
      <c r="BW130" s="41"/>
      <c r="BX130" s="41"/>
      <c r="BY130" s="41"/>
      <c r="BZ130" s="42"/>
    </row>
    <row r="131" spans="1:78" s="43" customFormat="1" ht="23.1" customHeight="1" x14ac:dyDescent="0.2">
      <c r="A131" s="107">
        <v>6</v>
      </c>
      <c r="B131" s="107"/>
      <c r="C131" s="153" t="s">
        <v>113</v>
      </c>
      <c r="D131" s="90"/>
      <c r="E131" s="90"/>
      <c r="F131" s="90"/>
      <c r="G131" s="90"/>
      <c r="H131" s="90"/>
      <c r="I131" s="91"/>
      <c r="J131" s="133" t="s">
        <v>106</v>
      </c>
      <c r="K131" s="133"/>
      <c r="L131" s="133"/>
      <c r="M131" s="133"/>
      <c r="N131" s="133"/>
      <c r="O131" s="154" t="s">
        <v>155</v>
      </c>
      <c r="P131" s="155"/>
      <c r="Q131" s="155"/>
      <c r="R131" s="155"/>
      <c r="S131" s="155"/>
      <c r="T131" s="155"/>
      <c r="U131" s="155"/>
      <c r="V131" s="155"/>
      <c r="W131" s="155"/>
      <c r="X131" s="155"/>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7"/>
      <c r="BR131" s="41"/>
      <c r="BS131" s="41"/>
      <c r="BT131" s="41"/>
      <c r="BU131" s="41"/>
      <c r="BV131" s="41"/>
      <c r="BW131" s="41"/>
      <c r="BX131" s="41"/>
      <c r="BY131" s="41"/>
      <c r="BZ131" s="42"/>
    </row>
    <row r="132" spans="1:78" s="43" customFormat="1" ht="70.150000000000006" customHeight="1" x14ac:dyDescent="0.2">
      <c r="A132" s="107">
        <v>7</v>
      </c>
      <c r="B132" s="107"/>
      <c r="C132" s="153" t="s">
        <v>114</v>
      </c>
      <c r="D132" s="90"/>
      <c r="E132" s="90"/>
      <c r="F132" s="90"/>
      <c r="G132" s="90"/>
      <c r="H132" s="90"/>
      <c r="I132" s="91"/>
      <c r="J132" s="133" t="s">
        <v>115</v>
      </c>
      <c r="K132" s="133"/>
      <c r="L132" s="133"/>
      <c r="M132" s="133"/>
      <c r="N132" s="133"/>
      <c r="O132" s="154" t="s">
        <v>156</v>
      </c>
      <c r="P132" s="155"/>
      <c r="Q132" s="155"/>
      <c r="R132" s="155"/>
      <c r="S132" s="155"/>
      <c r="T132" s="155"/>
      <c r="U132" s="155"/>
      <c r="V132" s="155"/>
      <c r="W132" s="155"/>
      <c r="X132" s="155"/>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7"/>
      <c r="BR132" s="41"/>
      <c r="BS132" s="41"/>
      <c r="BT132" s="41"/>
      <c r="BU132" s="41"/>
      <c r="BV132" s="41"/>
      <c r="BW132" s="41"/>
      <c r="BX132" s="41"/>
      <c r="BY132" s="41"/>
      <c r="BZ132" s="42"/>
    </row>
    <row r="133" spans="1:78" s="43" customFormat="1" ht="44.85" customHeight="1" x14ac:dyDescent="0.2">
      <c r="A133" s="107">
        <v>8</v>
      </c>
      <c r="B133" s="107"/>
      <c r="C133" s="153" t="s">
        <v>117</v>
      </c>
      <c r="D133" s="90"/>
      <c r="E133" s="90"/>
      <c r="F133" s="90"/>
      <c r="G133" s="90"/>
      <c r="H133" s="90"/>
      <c r="I133" s="91"/>
      <c r="J133" s="133" t="s">
        <v>115</v>
      </c>
      <c r="K133" s="133"/>
      <c r="L133" s="133"/>
      <c r="M133" s="133"/>
      <c r="N133" s="133"/>
      <c r="O133" s="154" t="s">
        <v>155</v>
      </c>
      <c r="P133" s="155"/>
      <c r="Q133" s="155"/>
      <c r="R133" s="155"/>
      <c r="S133" s="155"/>
      <c r="T133" s="155"/>
      <c r="U133" s="155"/>
      <c r="V133" s="155"/>
      <c r="W133" s="155"/>
      <c r="X133" s="155"/>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7"/>
      <c r="BR133" s="41"/>
      <c r="BS133" s="41"/>
      <c r="BT133" s="41"/>
      <c r="BU133" s="41"/>
      <c r="BV133" s="41"/>
      <c r="BW133" s="41"/>
      <c r="BX133" s="41"/>
      <c r="BY133" s="41"/>
      <c r="BZ133" s="42"/>
    </row>
    <row r="134" spans="1:78" s="43" customFormat="1" ht="15.75" x14ac:dyDescent="0.2">
      <c r="A134" s="107">
        <v>0</v>
      </c>
      <c r="B134" s="107"/>
      <c r="C134" s="107" t="s">
        <v>119</v>
      </c>
      <c r="D134" s="107"/>
      <c r="E134" s="107"/>
      <c r="F134" s="107"/>
      <c r="G134" s="107"/>
      <c r="H134" s="107"/>
      <c r="I134" s="107"/>
      <c r="J134" s="107"/>
      <c r="K134" s="107"/>
      <c r="L134" s="107"/>
      <c r="M134" s="107"/>
      <c r="N134" s="107"/>
      <c r="O134" s="158"/>
      <c r="P134" s="159"/>
      <c r="Q134" s="159"/>
      <c r="R134" s="159"/>
      <c r="S134" s="159"/>
      <c r="T134" s="159"/>
      <c r="U134" s="159"/>
      <c r="V134" s="159"/>
      <c r="W134" s="159"/>
      <c r="X134" s="159"/>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1"/>
      <c r="BR134" s="41"/>
      <c r="BS134" s="41"/>
      <c r="BT134" s="41"/>
      <c r="BU134" s="41"/>
      <c r="BV134" s="41"/>
      <c r="BW134" s="41"/>
      <c r="BX134" s="41"/>
      <c r="BY134" s="41"/>
      <c r="BZ134" s="42"/>
    </row>
    <row r="135" spans="1:78" s="43" customFormat="1" ht="47.65" customHeight="1" x14ac:dyDescent="0.2">
      <c r="A135" s="107">
        <v>1</v>
      </c>
      <c r="B135" s="107"/>
      <c r="C135" s="153" t="s">
        <v>120</v>
      </c>
      <c r="D135" s="90"/>
      <c r="E135" s="90"/>
      <c r="F135" s="90"/>
      <c r="G135" s="90"/>
      <c r="H135" s="90"/>
      <c r="I135" s="91"/>
      <c r="J135" s="133" t="s">
        <v>121</v>
      </c>
      <c r="K135" s="133"/>
      <c r="L135" s="133"/>
      <c r="M135" s="133"/>
      <c r="N135" s="133"/>
      <c r="O135" s="154" t="s">
        <v>157</v>
      </c>
      <c r="P135" s="155"/>
      <c r="Q135" s="155"/>
      <c r="R135" s="155"/>
      <c r="S135" s="155"/>
      <c r="T135" s="155"/>
      <c r="U135" s="155"/>
      <c r="V135" s="155"/>
      <c r="W135" s="155"/>
      <c r="X135" s="155"/>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7"/>
      <c r="BR135" s="41"/>
      <c r="BS135" s="41"/>
      <c r="BT135" s="41"/>
      <c r="BU135" s="41"/>
      <c r="BV135" s="41"/>
      <c r="BW135" s="41"/>
      <c r="BX135" s="41"/>
      <c r="BY135" s="41"/>
      <c r="BZ135" s="42"/>
    </row>
    <row r="136" spans="1:78" s="43" customFormat="1" ht="28.5" customHeight="1" x14ac:dyDescent="0.2">
      <c r="A136" s="107">
        <v>2</v>
      </c>
      <c r="B136" s="107"/>
      <c r="C136" s="153" t="s">
        <v>122</v>
      </c>
      <c r="D136" s="90"/>
      <c r="E136" s="90"/>
      <c r="F136" s="90"/>
      <c r="G136" s="90"/>
      <c r="H136" s="90"/>
      <c r="I136" s="91"/>
      <c r="J136" s="133" t="s">
        <v>121</v>
      </c>
      <c r="K136" s="133"/>
      <c r="L136" s="133"/>
      <c r="M136" s="133"/>
      <c r="N136" s="133"/>
      <c r="O136" s="154" t="s">
        <v>155</v>
      </c>
      <c r="P136" s="155"/>
      <c r="Q136" s="155"/>
      <c r="R136" s="155"/>
      <c r="S136" s="155"/>
      <c r="T136" s="155"/>
      <c r="U136" s="155"/>
      <c r="V136" s="155"/>
      <c r="W136" s="155"/>
      <c r="X136" s="155"/>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7"/>
      <c r="BR136" s="41"/>
      <c r="BS136" s="41"/>
      <c r="BT136" s="41"/>
      <c r="BU136" s="41"/>
      <c r="BV136" s="41"/>
      <c r="BW136" s="41"/>
      <c r="BX136" s="41"/>
      <c r="BY136" s="41"/>
      <c r="BZ136" s="42"/>
    </row>
    <row r="137" spans="1:78" s="43" customFormat="1" ht="28.5" customHeight="1" x14ac:dyDescent="0.2">
      <c r="A137" s="107">
        <v>3</v>
      </c>
      <c r="B137" s="107"/>
      <c r="C137" s="153" t="s">
        <v>123</v>
      </c>
      <c r="D137" s="90"/>
      <c r="E137" s="90"/>
      <c r="F137" s="90"/>
      <c r="G137" s="90"/>
      <c r="H137" s="90"/>
      <c r="I137" s="91"/>
      <c r="J137" s="133" t="s">
        <v>121</v>
      </c>
      <c r="K137" s="133"/>
      <c r="L137" s="133"/>
      <c r="M137" s="133"/>
      <c r="N137" s="133"/>
      <c r="O137" s="154" t="s">
        <v>158</v>
      </c>
      <c r="P137" s="155"/>
      <c r="Q137" s="155"/>
      <c r="R137" s="155"/>
      <c r="S137" s="155"/>
      <c r="T137" s="155"/>
      <c r="U137" s="155"/>
      <c r="V137" s="155"/>
      <c r="W137" s="155"/>
      <c r="X137" s="155"/>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7"/>
      <c r="BR137" s="41"/>
      <c r="BS137" s="41"/>
      <c r="BT137" s="41"/>
      <c r="BU137" s="41"/>
      <c r="BV137" s="41"/>
      <c r="BW137" s="41"/>
      <c r="BX137" s="41"/>
      <c r="BY137" s="41"/>
      <c r="BZ137" s="42"/>
    </row>
    <row r="138" spans="1:78" s="43" customFormat="1" ht="42.75" customHeight="1" x14ac:dyDescent="0.2">
      <c r="A138" s="107">
        <v>4</v>
      </c>
      <c r="B138" s="107"/>
      <c r="C138" s="153" t="s">
        <v>124</v>
      </c>
      <c r="D138" s="90"/>
      <c r="E138" s="90"/>
      <c r="F138" s="90"/>
      <c r="G138" s="90"/>
      <c r="H138" s="90"/>
      <c r="I138" s="91"/>
      <c r="J138" s="133" t="s">
        <v>106</v>
      </c>
      <c r="K138" s="133"/>
      <c r="L138" s="133"/>
      <c r="M138" s="133"/>
      <c r="N138" s="133"/>
      <c r="O138" s="154" t="s">
        <v>155</v>
      </c>
      <c r="P138" s="155"/>
      <c r="Q138" s="155"/>
      <c r="R138" s="155"/>
      <c r="S138" s="155"/>
      <c r="T138" s="155"/>
      <c r="U138" s="155"/>
      <c r="V138" s="155"/>
      <c r="W138" s="155"/>
      <c r="X138" s="155"/>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7"/>
      <c r="BR138" s="41"/>
      <c r="BS138" s="41"/>
      <c r="BT138" s="41"/>
      <c r="BU138" s="41"/>
      <c r="BV138" s="41"/>
      <c r="BW138" s="41"/>
      <c r="BX138" s="41"/>
      <c r="BY138" s="41"/>
      <c r="BZ138" s="42"/>
    </row>
    <row r="139" spans="1:78" s="43" customFormat="1" ht="28.5" customHeight="1" x14ac:dyDescent="0.2">
      <c r="A139" s="107">
        <v>5</v>
      </c>
      <c r="B139" s="107"/>
      <c r="C139" s="153" t="s">
        <v>126</v>
      </c>
      <c r="D139" s="90"/>
      <c r="E139" s="90"/>
      <c r="F139" s="90"/>
      <c r="G139" s="90"/>
      <c r="H139" s="90"/>
      <c r="I139" s="91"/>
      <c r="J139" s="133" t="s">
        <v>115</v>
      </c>
      <c r="K139" s="133"/>
      <c r="L139" s="133"/>
      <c r="M139" s="133"/>
      <c r="N139" s="133"/>
      <c r="O139" s="154" t="s">
        <v>155</v>
      </c>
      <c r="P139" s="155"/>
      <c r="Q139" s="155"/>
      <c r="R139" s="155"/>
      <c r="S139" s="155"/>
      <c r="T139" s="155"/>
      <c r="U139" s="155"/>
      <c r="V139" s="155"/>
      <c r="W139" s="155"/>
      <c r="X139" s="155"/>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7"/>
      <c r="BR139" s="41"/>
      <c r="BS139" s="41"/>
      <c r="BT139" s="41"/>
      <c r="BU139" s="41"/>
      <c r="BV139" s="41"/>
      <c r="BW139" s="41"/>
      <c r="BX139" s="41"/>
      <c r="BY139" s="41"/>
      <c r="BZ139" s="42"/>
    </row>
    <row r="140" spans="1:78" s="43" customFormat="1" ht="34.15" customHeight="1" x14ac:dyDescent="0.2">
      <c r="A140" s="107">
        <v>6</v>
      </c>
      <c r="B140" s="107"/>
      <c r="C140" s="153" t="s">
        <v>127</v>
      </c>
      <c r="D140" s="90"/>
      <c r="E140" s="90"/>
      <c r="F140" s="90"/>
      <c r="G140" s="90"/>
      <c r="H140" s="90"/>
      <c r="I140" s="91"/>
      <c r="J140" s="133" t="s">
        <v>115</v>
      </c>
      <c r="K140" s="133"/>
      <c r="L140" s="133"/>
      <c r="M140" s="133"/>
      <c r="N140" s="133"/>
      <c r="O140" s="154" t="s">
        <v>155</v>
      </c>
      <c r="P140" s="155"/>
      <c r="Q140" s="155"/>
      <c r="R140" s="155"/>
      <c r="S140" s="155"/>
      <c r="T140" s="155"/>
      <c r="U140" s="155"/>
      <c r="V140" s="155"/>
      <c r="W140" s="155"/>
      <c r="X140" s="155"/>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7"/>
      <c r="BR140" s="41"/>
      <c r="BS140" s="41"/>
      <c r="BT140" s="41"/>
      <c r="BU140" s="41"/>
      <c r="BV140" s="41"/>
      <c r="BW140" s="41"/>
      <c r="BX140" s="41"/>
      <c r="BY140" s="41"/>
      <c r="BZ140" s="42"/>
    </row>
    <row r="141" spans="1:78" s="43" customFormat="1" ht="74.099999999999994" customHeight="1" x14ac:dyDescent="0.2">
      <c r="A141" s="107">
        <v>7</v>
      </c>
      <c r="B141" s="107"/>
      <c r="C141" s="153" t="s">
        <v>128</v>
      </c>
      <c r="D141" s="90"/>
      <c r="E141" s="90"/>
      <c r="F141" s="90"/>
      <c r="G141" s="90"/>
      <c r="H141" s="90"/>
      <c r="I141" s="91"/>
      <c r="J141" s="133" t="s">
        <v>115</v>
      </c>
      <c r="K141" s="133"/>
      <c r="L141" s="133"/>
      <c r="M141" s="133"/>
      <c r="N141" s="133"/>
      <c r="O141" s="154" t="s">
        <v>155</v>
      </c>
      <c r="P141" s="155"/>
      <c r="Q141" s="155"/>
      <c r="R141" s="155"/>
      <c r="S141" s="155"/>
      <c r="T141" s="155"/>
      <c r="U141" s="155"/>
      <c r="V141" s="155"/>
      <c r="W141" s="155"/>
      <c r="X141" s="155"/>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7"/>
      <c r="BR141" s="41"/>
      <c r="BS141" s="41"/>
      <c r="BT141" s="41"/>
      <c r="BU141" s="41"/>
      <c r="BV141" s="41"/>
      <c r="BW141" s="41"/>
      <c r="BX141" s="41"/>
      <c r="BY141" s="41"/>
      <c r="BZ141" s="42"/>
    </row>
    <row r="142" spans="1:78" s="43" customFormat="1" ht="76.150000000000006" customHeight="1" x14ac:dyDescent="0.2">
      <c r="A142" s="107">
        <v>8</v>
      </c>
      <c r="B142" s="107"/>
      <c r="C142" s="153" t="s">
        <v>129</v>
      </c>
      <c r="D142" s="90"/>
      <c r="E142" s="90"/>
      <c r="F142" s="90"/>
      <c r="G142" s="90"/>
      <c r="H142" s="90"/>
      <c r="I142" s="91"/>
      <c r="J142" s="133" t="s">
        <v>106</v>
      </c>
      <c r="K142" s="133"/>
      <c r="L142" s="133"/>
      <c r="M142" s="133"/>
      <c r="N142" s="133"/>
      <c r="O142" s="154" t="s">
        <v>155</v>
      </c>
      <c r="P142" s="155"/>
      <c r="Q142" s="155"/>
      <c r="R142" s="155"/>
      <c r="S142" s="155"/>
      <c r="T142" s="155"/>
      <c r="U142" s="155"/>
      <c r="V142" s="155"/>
      <c r="W142" s="155"/>
      <c r="X142" s="155"/>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7"/>
      <c r="BR142" s="41"/>
      <c r="BS142" s="41"/>
      <c r="BT142" s="41"/>
      <c r="BU142" s="41"/>
      <c r="BV142" s="41"/>
      <c r="BW142" s="41"/>
      <c r="BX142" s="41"/>
      <c r="BY142" s="41"/>
      <c r="BZ142" s="42"/>
    </row>
    <row r="143" spans="1:78" s="43" customFormat="1" ht="128.44999999999999" customHeight="1" x14ac:dyDescent="0.2">
      <c r="A143" s="107">
        <v>9</v>
      </c>
      <c r="B143" s="107"/>
      <c r="C143" s="153" t="s">
        <v>130</v>
      </c>
      <c r="D143" s="90"/>
      <c r="E143" s="90"/>
      <c r="F143" s="90"/>
      <c r="G143" s="90"/>
      <c r="H143" s="90"/>
      <c r="I143" s="91"/>
      <c r="J143" s="133" t="s">
        <v>106</v>
      </c>
      <c r="K143" s="133"/>
      <c r="L143" s="133"/>
      <c r="M143" s="133"/>
      <c r="N143" s="133"/>
      <c r="O143" s="154" t="s">
        <v>155</v>
      </c>
      <c r="P143" s="155"/>
      <c r="Q143" s="155"/>
      <c r="R143" s="155"/>
      <c r="S143" s="155"/>
      <c r="T143" s="155"/>
      <c r="U143" s="155"/>
      <c r="V143" s="155"/>
      <c r="W143" s="155"/>
      <c r="X143" s="155"/>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7"/>
      <c r="BR143" s="41"/>
      <c r="BS143" s="41"/>
      <c r="BT143" s="41"/>
      <c r="BU143" s="41"/>
      <c r="BV143" s="41"/>
      <c r="BW143" s="41"/>
      <c r="BX143" s="41"/>
      <c r="BY143" s="41"/>
      <c r="BZ143" s="42"/>
    </row>
    <row r="144" spans="1:78" s="43" customFormat="1" ht="40.700000000000003" customHeight="1" x14ac:dyDescent="0.2">
      <c r="A144" s="107">
        <v>10</v>
      </c>
      <c r="B144" s="107"/>
      <c r="C144" s="153" t="s">
        <v>131</v>
      </c>
      <c r="D144" s="90"/>
      <c r="E144" s="90"/>
      <c r="F144" s="90"/>
      <c r="G144" s="90"/>
      <c r="H144" s="90"/>
      <c r="I144" s="91"/>
      <c r="J144" s="133" t="s">
        <v>106</v>
      </c>
      <c r="K144" s="133"/>
      <c r="L144" s="133"/>
      <c r="M144" s="133"/>
      <c r="N144" s="133"/>
      <c r="O144" s="154" t="s">
        <v>155</v>
      </c>
      <c r="P144" s="155"/>
      <c r="Q144" s="155"/>
      <c r="R144" s="155"/>
      <c r="S144" s="155"/>
      <c r="T144" s="155"/>
      <c r="U144" s="155"/>
      <c r="V144" s="155"/>
      <c r="W144" s="155"/>
      <c r="X144" s="155"/>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7"/>
      <c r="BR144" s="41"/>
      <c r="BS144" s="41"/>
      <c r="BT144" s="41"/>
      <c r="BU144" s="41"/>
      <c r="BV144" s="41"/>
      <c r="BW144" s="41"/>
      <c r="BX144" s="41"/>
      <c r="BY144" s="41"/>
      <c r="BZ144" s="42"/>
    </row>
    <row r="145" spans="1:78" s="43" customFormat="1" ht="87.6" customHeight="1" x14ac:dyDescent="0.2">
      <c r="A145" s="107">
        <v>11</v>
      </c>
      <c r="B145" s="107"/>
      <c r="C145" s="153" t="s">
        <v>133</v>
      </c>
      <c r="D145" s="90"/>
      <c r="E145" s="90"/>
      <c r="F145" s="90"/>
      <c r="G145" s="90"/>
      <c r="H145" s="90"/>
      <c r="I145" s="91"/>
      <c r="J145" s="133" t="s">
        <v>134</v>
      </c>
      <c r="K145" s="133"/>
      <c r="L145" s="133"/>
      <c r="M145" s="133"/>
      <c r="N145" s="133"/>
      <c r="O145" s="154" t="s">
        <v>159</v>
      </c>
      <c r="P145" s="155"/>
      <c r="Q145" s="155"/>
      <c r="R145" s="155"/>
      <c r="S145" s="155"/>
      <c r="T145" s="155"/>
      <c r="U145" s="155"/>
      <c r="V145" s="155"/>
      <c r="W145" s="155"/>
      <c r="X145" s="155"/>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7"/>
      <c r="BR145" s="41"/>
      <c r="BS145" s="41"/>
      <c r="BT145" s="41"/>
      <c r="BU145" s="41"/>
      <c r="BV145" s="41"/>
      <c r="BW145" s="41"/>
      <c r="BX145" s="41"/>
      <c r="BY145" s="41"/>
      <c r="BZ145" s="42"/>
    </row>
    <row r="146" spans="1:78" s="43" customFormat="1" ht="15.75" x14ac:dyDescent="0.2">
      <c r="A146" s="107">
        <v>0</v>
      </c>
      <c r="B146" s="107"/>
      <c r="C146" s="107" t="s">
        <v>135</v>
      </c>
      <c r="D146" s="107"/>
      <c r="E146" s="107"/>
      <c r="F146" s="107"/>
      <c r="G146" s="107"/>
      <c r="H146" s="107"/>
      <c r="I146" s="107"/>
      <c r="J146" s="107"/>
      <c r="K146" s="107"/>
      <c r="L146" s="107"/>
      <c r="M146" s="107"/>
      <c r="N146" s="107"/>
      <c r="O146" s="158"/>
      <c r="P146" s="159"/>
      <c r="Q146" s="159"/>
      <c r="R146" s="159"/>
      <c r="S146" s="159"/>
      <c r="T146" s="159"/>
      <c r="U146" s="159"/>
      <c r="V146" s="159"/>
      <c r="W146" s="159"/>
      <c r="X146" s="159"/>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1"/>
      <c r="BR146" s="41"/>
      <c r="BS146" s="41"/>
      <c r="BT146" s="41"/>
      <c r="BU146" s="41"/>
      <c r="BV146" s="41"/>
      <c r="BW146" s="41"/>
      <c r="BX146" s="41"/>
      <c r="BY146" s="41"/>
      <c r="BZ146" s="42"/>
    </row>
    <row r="147" spans="1:78" s="43" customFormat="1" ht="61.15" customHeight="1" x14ac:dyDescent="0.2">
      <c r="A147" s="107">
        <v>1</v>
      </c>
      <c r="B147" s="107"/>
      <c r="C147" s="153" t="s">
        <v>136</v>
      </c>
      <c r="D147" s="90"/>
      <c r="E147" s="90"/>
      <c r="F147" s="90"/>
      <c r="G147" s="90"/>
      <c r="H147" s="90"/>
      <c r="I147" s="91"/>
      <c r="J147" s="133" t="s">
        <v>115</v>
      </c>
      <c r="K147" s="133"/>
      <c r="L147" s="133"/>
      <c r="M147" s="133"/>
      <c r="N147" s="133"/>
      <c r="O147" s="154" t="s">
        <v>160</v>
      </c>
      <c r="P147" s="155"/>
      <c r="Q147" s="155"/>
      <c r="R147" s="155"/>
      <c r="S147" s="155"/>
      <c r="T147" s="155"/>
      <c r="U147" s="155"/>
      <c r="V147" s="155"/>
      <c r="W147" s="155"/>
      <c r="X147" s="155"/>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7"/>
      <c r="BR147" s="41"/>
      <c r="BS147" s="41"/>
      <c r="BT147" s="41"/>
      <c r="BU147" s="41"/>
      <c r="BV147" s="41"/>
      <c r="BW147" s="41"/>
      <c r="BX147" s="41"/>
      <c r="BY147" s="41"/>
      <c r="BZ147" s="42"/>
    </row>
    <row r="148" spans="1:78" s="43" customFormat="1" ht="69.400000000000006" customHeight="1" x14ac:dyDescent="0.2">
      <c r="A148" s="107">
        <v>2</v>
      </c>
      <c r="B148" s="107"/>
      <c r="C148" s="153" t="s">
        <v>137</v>
      </c>
      <c r="D148" s="90"/>
      <c r="E148" s="90"/>
      <c r="F148" s="90"/>
      <c r="G148" s="90"/>
      <c r="H148" s="90"/>
      <c r="I148" s="91"/>
      <c r="J148" s="133" t="s">
        <v>121</v>
      </c>
      <c r="K148" s="133"/>
      <c r="L148" s="133"/>
      <c r="M148" s="133"/>
      <c r="N148" s="133"/>
      <c r="O148" s="154" t="s">
        <v>155</v>
      </c>
      <c r="P148" s="155"/>
      <c r="Q148" s="155"/>
      <c r="R148" s="155"/>
      <c r="S148" s="155"/>
      <c r="T148" s="155"/>
      <c r="U148" s="155"/>
      <c r="V148" s="155"/>
      <c r="W148" s="155"/>
      <c r="X148" s="155"/>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7"/>
      <c r="BR148" s="41"/>
      <c r="BS148" s="41"/>
      <c r="BT148" s="41"/>
      <c r="BU148" s="41"/>
      <c r="BV148" s="41"/>
      <c r="BW148" s="41"/>
      <c r="BX148" s="41"/>
      <c r="BY148" s="41"/>
      <c r="BZ148" s="42"/>
    </row>
    <row r="149" spans="1:78" s="43" customFormat="1" ht="49.15" customHeight="1" x14ac:dyDescent="0.2">
      <c r="A149" s="107">
        <v>3</v>
      </c>
      <c r="B149" s="107"/>
      <c r="C149" s="153" t="s">
        <v>138</v>
      </c>
      <c r="D149" s="90"/>
      <c r="E149" s="90"/>
      <c r="F149" s="90"/>
      <c r="G149" s="90"/>
      <c r="H149" s="90"/>
      <c r="I149" s="91"/>
      <c r="J149" s="133" t="s">
        <v>121</v>
      </c>
      <c r="K149" s="133"/>
      <c r="L149" s="133"/>
      <c r="M149" s="133"/>
      <c r="N149" s="133"/>
      <c r="O149" s="154" t="s">
        <v>155</v>
      </c>
      <c r="P149" s="155"/>
      <c r="Q149" s="155"/>
      <c r="R149" s="155"/>
      <c r="S149" s="155"/>
      <c r="T149" s="155"/>
      <c r="U149" s="155"/>
      <c r="V149" s="155"/>
      <c r="W149" s="155"/>
      <c r="X149" s="155"/>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7"/>
      <c r="BR149" s="41"/>
      <c r="BS149" s="41"/>
      <c r="BT149" s="41"/>
      <c r="BU149" s="41"/>
      <c r="BV149" s="41"/>
      <c r="BW149" s="41"/>
      <c r="BX149" s="41"/>
      <c r="BY149" s="41"/>
      <c r="BZ149" s="42"/>
    </row>
    <row r="150" spans="1:78" s="43" customFormat="1" ht="58.7" customHeight="1" x14ac:dyDescent="0.2">
      <c r="A150" s="107">
        <v>4</v>
      </c>
      <c r="B150" s="107"/>
      <c r="C150" s="153" t="s">
        <v>139</v>
      </c>
      <c r="D150" s="90"/>
      <c r="E150" s="90"/>
      <c r="F150" s="90"/>
      <c r="G150" s="90"/>
      <c r="H150" s="90"/>
      <c r="I150" s="91"/>
      <c r="J150" s="133" t="s">
        <v>115</v>
      </c>
      <c r="K150" s="133"/>
      <c r="L150" s="133"/>
      <c r="M150" s="133"/>
      <c r="N150" s="133"/>
      <c r="O150" s="154" t="s">
        <v>161</v>
      </c>
      <c r="P150" s="155"/>
      <c r="Q150" s="155"/>
      <c r="R150" s="155"/>
      <c r="S150" s="155"/>
      <c r="T150" s="155"/>
      <c r="U150" s="155"/>
      <c r="V150" s="155"/>
      <c r="W150" s="155"/>
      <c r="X150" s="155"/>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7"/>
      <c r="BR150" s="41"/>
      <c r="BS150" s="41"/>
      <c r="BT150" s="41"/>
      <c r="BU150" s="41"/>
      <c r="BV150" s="41"/>
      <c r="BW150" s="41"/>
      <c r="BX150" s="41"/>
      <c r="BY150" s="41"/>
      <c r="BZ150" s="42"/>
    </row>
    <row r="151" spans="1:78" s="43" customFormat="1" ht="97.35" customHeight="1" x14ac:dyDescent="0.2">
      <c r="A151" s="107">
        <v>5</v>
      </c>
      <c r="B151" s="107"/>
      <c r="C151" s="153" t="s">
        <v>140</v>
      </c>
      <c r="D151" s="90"/>
      <c r="E151" s="90"/>
      <c r="F151" s="90"/>
      <c r="G151" s="90"/>
      <c r="H151" s="90"/>
      <c r="I151" s="91"/>
      <c r="J151" s="133" t="s">
        <v>115</v>
      </c>
      <c r="K151" s="133"/>
      <c r="L151" s="133"/>
      <c r="M151" s="133"/>
      <c r="N151" s="133"/>
      <c r="O151" s="154" t="s">
        <v>162</v>
      </c>
      <c r="P151" s="155"/>
      <c r="Q151" s="155"/>
      <c r="R151" s="155"/>
      <c r="S151" s="155"/>
      <c r="T151" s="155"/>
      <c r="U151" s="155"/>
      <c r="V151" s="155"/>
      <c r="W151" s="155"/>
      <c r="X151" s="155"/>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7"/>
      <c r="BR151" s="41"/>
      <c r="BS151" s="41"/>
      <c r="BT151" s="41"/>
      <c r="BU151" s="41"/>
      <c r="BV151" s="41"/>
      <c r="BW151" s="41"/>
      <c r="BX151" s="41"/>
      <c r="BY151" s="41"/>
      <c r="BZ151" s="42"/>
    </row>
    <row r="152" spans="1:78" s="43" customFormat="1" ht="157.69999999999999" customHeight="1" x14ac:dyDescent="0.2">
      <c r="A152" s="107">
        <v>6</v>
      </c>
      <c r="B152" s="107"/>
      <c r="C152" s="153" t="s">
        <v>141</v>
      </c>
      <c r="D152" s="90"/>
      <c r="E152" s="90"/>
      <c r="F152" s="90"/>
      <c r="G152" s="90"/>
      <c r="H152" s="90"/>
      <c r="I152" s="91"/>
      <c r="J152" s="133" t="s">
        <v>115</v>
      </c>
      <c r="K152" s="133"/>
      <c r="L152" s="133"/>
      <c r="M152" s="133"/>
      <c r="N152" s="133"/>
      <c r="O152" s="154" t="s">
        <v>163</v>
      </c>
      <c r="P152" s="155"/>
      <c r="Q152" s="155"/>
      <c r="R152" s="155"/>
      <c r="S152" s="155"/>
      <c r="T152" s="155"/>
      <c r="U152" s="155"/>
      <c r="V152" s="155"/>
      <c r="W152" s="155"/>
      <c r="X152" s="155"/>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7"/>
      <c r="BR152" s="41"/>
      <c r="BS152" s="41"/>
      <c r="BT152" s="41"/>
      <c r="BU152" s="41"/>
      <c r="BV152" s="41"/>
      <c r="BW152" s="41"/>
      <c r="BX152" s="41"/>
      <c r="BY152" s="41"/>
      <c r="BZ152" s="42"/>
    </row>
    <row r="153" spans="1:78" s="43" customFormat="1" ht="38.1" customHeight="1" x14ac:dyDescent="0.2">
      <c r="A153" s="107">
        <v>7</v>
      </c>
      <c r="B153" s="107"/>
      <c r="C153" s="153" t="s">
        <v>142</v>
      </c>
      <c r="D153" s="90"/>
      <c r="E153" s="90"/>
      <c r="F153" s="90"/>
      <c r="G153" s="90"/>
      <c r="H153" s="90"/>
      <c r="I153" s="91"/>
      <c r="J153" s="133" t="s">
        <v>115</v>
      </c>
      <c r="K153" s="133"/>
      <c r="L153" s="133"/>
      <c r="M153" s="133"/>
      <c r="N153" s="133"/>
      <c r="O153" s="154" t="s">
        <v>164</v>
      </c>
      <c r="P153" s="155"/>
      <c r="Q153" s="155"/>
      <c r="R153" s="155"/>
      <c r="S153" s="155"/>
      <c r="T153" s="155"/>
      <c r="U153" s="155"/>
      <c r="V153" s="155"/>
      <c r="W153" s="155"/>
      <c r="X153" s="155"/>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7"/>
      <c r="BR153" s="41"/>
      <c r="BS153" s="41"/>
      <c r="BT153" s="41"/>
      <c r="BU153" s="41"/>
      <c r="BV153" s="41"/>
      <c r="BW153" s="41"/>
      <c r="BX153" s="41"/>
      <c r="BY153" s="41"/>
      <c r="BZ153" s="42"/>
    </row>
    <row r="154" spans="1:78" s="43" customFormat="1" ht="15.75" x14ac:dyDescent="0.2">
      <c r="A154" s="107">
        <v>0</v>
      </c>
      <c r="B154" s="107"/>
      <c r="C154" s="107" t="s">
        <v>143</v>
      </c>
      <c r="D154" s="107"/>
      <c r="E154" s="107"/>
      <c r="F154" s="107"/>
      <c r="G154" s="107"/>
      <c r="H154" s="107"/>
      <c r="I154" s="107"/>
      <c r="J154" s="107"/>
      <c r="K154" s="107"/>
      <c r="L154" s="107"/>
      <c r="M154" s="107"/>
      <c r="N154" s="107"/>
      <c r="O154" s="158"/>
      <c r="P154" s="159"/>
      <c r="Q154" s="159"/>
      <c r="R154" s="159"/>
      <c r="S154" s="159"/>
      <c r="T154" s="159"/>
      <c r="U154" s="159"/>
      <c r="V154" s="159"/>
      <c r="W154" s="159"/>
      <c r="X154" s="159"/>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1"/>
      <c r="BR154" s="41"/>
      <c r="BS154" s="41"/>
      <c r="BT154" s="41"/>
      <c r="BU154" s="41"/>
      <c r="BV154" s="41"/>
      <c r="BW154" s="41"/>
      <c r="BX154" s="41"/>
      <c r="BY154" s="41"/>
      <c r="BZ154" s="42"/>
    </row>
    <row r="155" spans="1:78" s="43" customFormat="1" ht="49.7" customHeight="1" x14ac:dyDescent="0.2">
      <c r="A155" s="107">
        <v>1</v>
      </c>
      <c r="B155" s="107"/>
      <c r="C155" s="153" t="s">
        <v>144</v>
      </c>
      <c r="D155" s="90"/>
      <c r="E155" s="90"/>
      <c r="F155" s="90"/>
      <c r="G155" s="90"/>
      <c r="H155" s="90"/>
      <c r="I155" s="91"/>
      <c r="J155" s="133" t="s">
        <v>145</v>
      </c>
      <c r="K155" s="133"/>
      <c r="L155" s="133"/>
      <c r="M155" s="133"/>
      <c r="N155" s="133"/>
      <c r="O155" s="154" t="s">
        <v>155</v>
      </c>
      <c r="P155" s="155"/>
      <c r="Q155" s="155"/>
      <c r="R155" s="155"/>
      <c r="S155" s="155"/>
      <c r="T155" s="155"/>
      <c r="U155" s="155"/>
      <c r="V155" s="155"/>
      <c r="W155" s="155"/>
      <c r="X155" s="155"/>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7"/>
      <c r="BR155" s="41"/>
      <c r="BS155" s="41"/>
      <c r="BT155" s="41"/>
      <c r="BU155" s="41"/>
      <c r="BV155" s="41"/>
      <c r="BW155" s="41"/>
      <c r="BX155" s="41"/>
      <c r="BY155" s="41"/>
      <c r="BZ155" s="42"/>
    </row>
    <row r="156" spans="1:78" s="43" customFormat="1" ht="23.85" customHeight="1" x14ac:dyDescent="0.2">
      <c r="A156" s="107">
        <v>2</v>
      </c>
      <c r="B156" s="107"/>
      <c r="C156" s="153" t="s">
        <v>146</v>
      </c>
      <c r="D156" s="90"/>
      <c r="E156" s="90"/>
      <c r="F156" s="90"/>
      <c r="G156" s="90"/>
      <c r="H156" s="90"/>
      <c r="I156" s="91"/>
      <c r="J156" s="133" t="s">
        <v>145</v>
      </c>
      <c r="K156" s="133"/>
      <c r="L156" s="133"/>
      <c r="M156" s="133"/>
      <c r="N156" s="133"/>
      <c r="O156" s="154" t="s">
        <v>155</v>
      </c>
      <c r="P156" s="155"/>
      <c r="Q156" s="155"/>
      <c r="R156" s="155"/>
      <c r="S156" s="155"/>
      <c r="T156" s="155"/>
      <c r="U156" s="155"/>
      <c r="V156" s="155"/>
      <c r="W156" s="155"/>
      <c r="X156" s="155"/>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7"/>
      <c r="BR156" s="41"/>
      <c r="BS156" s="41"/>
      <c r="BT156" s="41"/>
      <c r="BU156" s="41"/>
      <c r="BV156" s="41"/>
      <c r="BW156" s="41"/>
      <c r="BX156" s="41"/>
      <c r="BY156" s="41"/>
      <c r="BZ156" s="42"/>
    </row>
    <row r="157" spans="1:78" s="43" customFormat="1" ht="57.75" customHeight="1" x14ac:dyDescent="0.2">
      <c r="A157" s="107">
        <v>3</v>
      </c>
      <c r="B157" s="107"/>
      <c r="C157" s="153" t="s">
        <v>147</v>
      </c>
      <c r="D157" s="90"/>
      <c r="E157" s="90"/>
      <c r="F157" s="90"/>
      <c r="G157" s="90"/>
      <c r="H157" s="90"/>
      <c r="I157" s="91"/>
      <c r="J157" s="133" t="s">
        <v>145</v>
      </c>
      <c r="K157" s="133"/>
      <c r="L157" s="133"/>
      <c r="M157" s="133"/>
      <c r="N157" s="133"/>
      <c r="O157" s="154" t="s">
        <v>155</v>
      </c>
      <c r="P157" s="155"/>
      <c r="Q157" s="155"/>
      <c r="R157" s="155"/>
      <c r="S157" s="155"/>
      <c r="T157" s="155"/>
      <c r="U157" s="155"/>
      <c r="V157" s="155"/>
      <c r="W157" s="155"/>
      <c r="X157" s="155"/>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7"/>
      <c r="BR157" s="41"/>
      <c r="BS157" s="41"/>
      <c r="BT157" s="41"/>
      <c r="BU157" s="41"/>
      <c r="BV157" s="41"/>
      <c r="BW157" s="41"/>
      <c r="BX157" s="41"/>
      <c r="BY157" s="41"/>
      <c r="BZ157" s="42"/>
    </row>
    <row r="158" spans="1:78" s="43" customFormat="1" ht="51.75" customHeight="1" x14ac:dyDescent="0.2">
      <c r="A158" s="107">
        <v>4</v>
      </c>
      <c r="B158" s="107"/>
      <c r="C158" s="153" t="s">
        <v>148</v>
      </c>
      <c r="D158" s="90"/>
      <c r="E158" s="90"/>
      <c r="F158" s="90"/>
      <c r="G158" s="90"/>
      <c r="H158" s="90"/>
      <c r="I158" s="91"/>
      <c r="J158" s="133" t="s">
        <v>145</v>
      </c>
      <c r="K158" s="133"/>
      <c r="L158" s="133"/>
      <c r="M158" s="133"/>
      <c r="N158" s="133"/>
      <c r="O158" s="154" t="s">
        <v>165</v>
      </c>
      <c r="P158" s="155"/>
      <c r="Q158" s="155"/>
      <c r="R158" s="155"/>
      <c r="S158" s="155"/>
      <c r="T158" s="155"/>
      <c r="U158" s="155"/>
      <c r="V158" s="155"/>
      <c r="W158" s="155"/>
      <c r="X158" s="155"/>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7"/>
      <c r="BR158" s="41"/>
      <c r="BS158" s="41"/>
      <c r="BT158" s="41"/>
      <c r="BU158" s="41"/>
      <c r="BV158" s="41"/>
      <c r="BW158" s="41"/>
      <c r="BX158" s="41"/>
      <c r="BY158" s="41"/>
      <c r="BZ158" s="42"/>
    </row>
    <row r="159" spans="1:78" s="43" customFormat="1" ht="54.4" customHeight="1" x14ac:dyDescent="0.2">
      <c r="A159" s="107">
        <v>5</v>
      </c>
      <c r="B159" s="107"/>
      <c r="C159" s="153" t="s">
        <v>149</v>
      </c>
      <c r="D159" s="90"/>
      <c r="E159" s="90"/>
      <c r="F159" s="90"/>
      <c r="G159" s="90"/>
      <c r="H159" s="90"/>
      <c r="I159" s="91"/>
      <c r="J159" s="133" t="s">
        <v>145</v>
      </c>
      <c r="K159" s="133"/>
      <c r="L159" s="133"/>
      <c r="M159" s="133"/>
      <c r="N159" s="133"/>
      <c r="O159" s="154" t="s">
        <v>155</v>
      </c>
      <c r="P159" s="155"/>
      <c r="Q159" s="155"/>
      <c r="R159" s="155"/>
      <c r="S159" s="155"/>
      <c r="T159" s="155"/>
      <c r="U159" s="155"/>
      <c r="V159" s="155"/>
      <c r="W159" s="155"/>
      <c r="X159" s="155"/>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7"/>
      <c r="BR159" s="41"/>
      <c r="BS159" s="41"/>
      <c r="BT159" s="41"/>
      <c r="BU159" s="41"/>
      <c r="BV159" s="41"/>
      <c r="BW159" s="41"/>
      <c r="BX159" s="41"/>
      <c r="BY159" s="41"/>
      <c r="BZ159" s="42"/>
    </row>
    <row r="160" spans="1:78" ht="15.75" x14ac:dyDescent="0.2">
      <c r="A160" s="33"/>
      <c r="B160" s="33"/>
      <c r="C160" s="34"/>
      <c r="D160" s="34"/>
      <c r="E160" s="34"/>
      <c r="F160" s="34"/>
      <c r="G160" s="34"/>
      <c r="H160" s="34"/>
      <c r="I160" s="34"/>
      <c r="J160" s="34"/>
      <c r="K160" s="34"/>
      <c r="L160" s="34"/>
      <c r="M160" s="34"/>
      <c r="N160" s="34"/>
      <c r="O160" s="34"/>
      <c r="P160" s="34"/>
      <c r="Q160" s="34"/>
      <c r="R160" s="34"/>
      <c r="S160" s="34"/>
      <c r="T160" s="34"/>
      <c r="U160" s="34"/>
      <c r="V160" s="34"/>
      <c r="W160" s="34"/>
      <c r="X160" s="34"/>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6"/>
      <c r="AY160" s="36"/>
      <c r="AZ160" s="36"/>
      <c r="BA160" s="36"/>
      <c r="BB160" s="36"/>
      <c r="BC160" s="36"/>
      <c r="BD160" s="36"/>
      <c r="BE160" s="36"/>
      <c r="BF160" s="36"/>
      <c r="BG160" s="36"/>
      <c r="BH160" s="36"/>
      <c r="BI160" s="36"/>
      <c r="BJ160" s="36"/>
      <c r="BK160" s="36"/>
      <c r="BL160" s="36"/>
      <c r="BM160" s="36"/>
      <c r="BN160" s="36"/>
      <c r="BO160" s="36"/>
      <c r="BP160" s="36"/>
      <c r="BQ160" s="36"/>
      <c r="BR160" s="32"/>
      <c r="BS160" s="32"/>
      <c r="BT160" s="32"/>
      <c r="BU160" s="32"/>
      <c r="BV160" s="32"/>
      <c r="BW160" s="32"/>
      <c r="BX160" s="32"/>
      <c r="BY160" s="32"/>
      <c r="BZ160" s="28"/>
    </row>
    <row r="161" spans="1:78" ht="16.149999999999999" customHeight="1" x14ac:dyDescent="0.2">
      <c r="A161" s="70" t="s">
        <v>166</v>
      </c>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row>
    <row r="162" spans="1:78" ht="220.7" customHeight="1" x14ac:dyDescent="0.2">
      <c r="A162" s="162" t="s">
        <v>167</v>
      </c>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row>
    <row r="163" spans="1:78" ht="15.75" x14ac:dyDescent="0.2">
      <c r="A163" s="33"/>
      <c r="B163" s="33"/>
      <c r="C163" s="34"/>
      <c r="D163" s="34"/>
      <c r="E163" s="34"/>
      <c r="F163" s="34"/>
      <c r="G163" s="34"/>
      <c r="H163" s="34"/>
      <c r="I163" s="34"/>
      <c r="J163" s="34"/>
      <c r="K163" s="34"/>
      <c r="L163" s="34"/>
      <c r="M163" s="34"/>
      <c r="N163" s="34"/>
      <c r="O163" s="34"/>
      <c r="P163" s="34"/>
      <c r="Q163" s="34"/>
      <c r="R163" s="34"/>
      <c r="S163" s="34"/>
      <c r="T163" s="34"/>
      <c r="U163" s="34"/>
      <c r="V163" s="34"/>
      <c r="W163" s="34"/>
      <c r="X163" s="34"/>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6"/>
      <c r="AY163" s="36"/>
      <c r="AZ163" s="36"/>
      <c r="BA163" s="36"/>
      <c r="BB163" s="36"/>
      <c r="BC163" s="36"/>
      <c r="BD163" s="36"/>
      <c r="BE163" s="36"/>
      <c r="BF163" s="36"/>
      <c r="BG163" s="36"/>
      <c r="BH163" s="36"/>
      <c r="BI163" s="36"/>
      <c r="BJ163" s="36"/>
      <c r="BK163" s="36"/>
      <c r="BL163" s="36"/>
      <c r="BM163" s="36"/>
      <c r="BN163" s="36"/>
      <c r="BO163" s="36"/>
      <c r="BP163" s="36"/>
      <c r="BQ163" s="36"/>
      <c r="BR163" s="32"/>
      <c r="BS163" s="32"/>
      <c r="BT163" s="32"/>
      <c r="BU163" s="32"/>
      <c r="BV163" s="32"/>
      <c r="BW163" s="32"/>
      <c r="BX163" s="32"/>
      <c r="BY163" s="32"/>
      <c r="BZ163" s="28"/>
    </row>
    <row r="164" spans="1:78" ht="16.149999999999999" customHeight="1" x14ac:dyDescent="0.2">
      <c r="A164" s="70" t="s">
        <v>168</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row>
    <row r="165" spans="1:78" ht="70.150000000000006" customHeight="1" x14ac:dyDescent="0.2">
      <c r="A165" s="162" t="s">
        <v>169</v>
      </c>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row>
    <row r="166" spans="1:78" ht="16.149999999999999" customHeight="1" x14ac:dyDescent="0.2">
      <c r="A166" s="44"/>
      <c r="B166" s="44"/>
      <c r="C166" s="44"/>
      <c r="D166" s="44"/>
      <c r="E166" s="44"/>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row>
    <row r="167" spans="1:78" ht="12.2" customHeight="1" x14ac:dyDescent="0.2">
      <c r="A167" s="45" t="s">
        <v>170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row>
    <row r="168" spans="1:78" ht="12.2" customHeight="1" x14ac:dyDescent="0.2">
      <c r="A168" s="45" t="s">
        <v>171</v>
      </c>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row>
    <row r="169" spans="1:78" s="45" customFormat="1" ht="12.2" customHeight="1" x14ac:dyDescent="0.2">
      <c r="A169" s="45" t="s">
        <v>172</v>
      </c>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row>
    <row r="170" spans="1:78" ht="16.149999999999999" customHeight="1" x14ac:dyDescent="0.25">
      <c r="A170" s="4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78" ht="42" customHeight="1" x14ac:dyDescent="0.25">
      <c r="A171" s="163" t="s">
        <v>173</v>
      </c>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5"/>
      <c r="X171" s="165"/>
      <c r="Y171" s="165"/>
      <c r="Z171" s="165"/>
      <c r="AA171" s="165"/>
      <c r="AB171" s="165"/>
      <c r="AC171" s="165"/>
      <c r="AD171" s="165"/>
      <c r="AE171" s="165"/>
      <c r="AF171" s="165"/>
      <c r="AG171" s="165"/>
      <c r="AH171" s="165"/>
      <c r="AI171" s="165"/>
      <c r="AJ171" s="165"/>
      <c r="AK171" s="165"/>
      <c r="AL171" s="165"/>
      <c r="AM171" s="165"/>
      <c r="AN171" s="48"/>
      <c r="AO171" s="48"/>
      <c r="AP171" s="166" t="s">
        <v>174</v>
      </c>
      <c r="AQ171" s="167"/>
      <c r="AR171" s="167"/>
      <c r="AS171" s="167"/>
      <c r="AT171" s="167"/>
      <c r="AU171" s="167"/>
      <c r="AV171" s="167"/>
      <c r="AW171" s="167"/>
      <c r="AX171" s="167"/>
      <c r="AY171" s="167"/>
      <c r="AZ171" s="167"/>
      <c r="BA171" s="167"/>
      <c r="BB171" s="167"/>
      <c r="BC171" s="167"/>
      <c r="BD171" s="167"/>
      <c r="BE171" s="167"/>
      <c r="BF171" s="167"/>
      <c r="BG171" s="167"/>
      <c r="BH171" s="167"/>
    </row>
    <row r="172" spans="1:78" x14ac:dyDescent="0.2">
      <c r="W172" s="168" t="s">
        <v>175</v>
      </c>
      <c r="X172" s="168"/>
      <c r="Y172" s="168"/>
      <c r="Z172" s="168"/>
      <c r="AA172" s="168"/>
      <c r="AB172" s="168"/>
      <c r="AC172" s="168"/>
      <c r="AD172" s="168"/>
      <c r="AE172" s="168"/>
      <c r="AF172" s="168"/>
      <c r="AG172" s="168"/>
      <c r="AH172" s="168"/>
      <c r="AI172" s="168"/>
      <c r="AJ172" s="168"/>
      <c r="AK172" s="168"/>
      <c r="AL172" s="168"/>
      <c r="AM172" s="168"/>
      <c r="AN172" s="49"/>
      <c r="AO172" s="49"/>
      <c r="AP172" s="168" t="s">
        <v>176</v>
      </c>
      <c r="AQ172" s="168"/>
      <c r="AR172" s="168"/>
      <c r="AS172" s="168"/>
      <c r="AT172" s="168"/>
      <c r="AU172" s="168"/>
      <c r="AV172" s="168"/>
      <c r="AW172" s="168"/>
      <c r="AX172" s="168"/>
      <c r="AY172" s="168"/>
      <c r="AZ172" s="168"/>
      <c r="BA172" s="168"/>
      <c r="BB172" s="168"/>
      <c r="BC172" s="168"/>
      <c r="BD172" s="168"/>
      <c r="BE172" s="168"/>
      <c r="BF172" s="168"/>
      <c r="BG172" s="168"/>
      <c r="BH172" s="168"/>
    </row>
    <row r="175" spans="1:78" ht="47.1" customHeight="1" x14ac:dyDescent="0.25">
      <c r="A175" s="163" t="s">
        <v>177</v>
      </c>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5"/>
      <c r="X175" s="165"/>
      <c r="Y175" s="165"/>
      <c r="Z175" s="165"/>
      <c r="AA175" s="165"/>
      <c r="AB175" s="165"/>
      <c r="AC175" s="165"/>
      <c r="AD175" s="165"/>
      <c r="AE175" s="165"/>
      <c r="AF175" s="165"/>
      <c r="AG175" s="165"/>
      <c r="AH175" s="165"/>
      <c r="AI175" s="165"/>
      <c r="AJ175" s="165"/>
      <c r="AK175" s="165"/>
      <c r="AL175" s="165"/>
      <c r="AM175" s="165"/>
      <c r="AN175" s="48"/>
      <c r="AO175" s="48"/>
      <c r="AP175" s="166" t="s">
        <v>178</v>
      </c>
      <c r="AQ175" s="167"/>
      <c r="AR175" s="167"/>
      <c r="AS175" s="167"/>
      <c r="AT175" s="167"/>
      <c r="AU175" s="167"/>
      <c r="AV175" s="167"/>
      <c r="AW175" s="167"/>
      <c r="AX175" s="167"/>
      <c r="AY175" s="167"/>
      <c r="AZ175" s="167"/>
      <c r="BA175" s="167"/>
      <c r="BB175" s="167"/>
      <c r="BC175" s="167"/>
      <c r="BD175" s="167"/>
      <c r="BE175" s="167"/>
      <c r="BF175" s="167"/>
      <c r="BG175" s="167"/>
      <c r="BH175" s="167"/>
    </row>
    <row r="176" spans="1:78" x14ac:dyDescent="0.2">
      <c r="W176" s="168" t="s">
        <v>175</v>
      </c>
      <c r="X176" s="168"/>
      <c r="Y176" s="168"/>
      <c r="Z176" s="168"/>
      <c r="AA176" s="168"/>
      <c r="AB176" s="168"/>
      <c r="AC176" s="168"/>
      <c r="AD176" s="168"/>
      <c r="AE176" s="168"/>
      <c r="AF176" s="168"/>
      <c r="AG176" s="168"/>
      <c r="AH176" s="168"/>
      <c r="AI176" s="168"/>
      <c r="AJ176" s="168"/>
      <c r="AK176" s="168"/>
      <c r="AL176" s="168"/>
      <c r="AM176" s="168"/>
      <c r="AN176" s="49"/>
      <c r="AO176" s="49"/>
      <c r="AP176" s="168" t="s">
        <v>176</v>
      </c>
      <c r="AQ176" s="168"/>
      <c r="AR176" s="168"/>
      <c r="AS176" s="168"/>
      <c r="AT176" s="168"/>
      <c r="AU176" s="168"/>
      <c r="AV176" s="168"/>
      <c r="AW176" s="168"/>
      <c r="AX176" s="168"/>
      <c r="AY176" s="168"/>
      <c r="AZ176" s="168"/>
      <c r="BA176" s="168"/>
      <c r="BB176" s="168"/>
      <c r="BC176" s="168"/>
      <c r="BD176" s="168"/>
      <c r="BE176" s="168"/>
      <c r="BF176" s="168"/>
      <c r="BG176" s="168"/>
      <c r="BH176" s="168"/>
    </row>
  </sheetData>
  <mergeCells count="916">
    <mergeCell ref="A175:V175"/>
    <mergeCell ref="W175:AM175"/>
    <mergeCell ref="AP175:BH175"/>
    <mergeCell ref="W176:AM176"/>
    <mergeCell ref="AP176:BH176"/>
    <mergeCell ref="A164:BL164"/>
    <mergeCell ref="A165:BQ165"/>
    <mergeCell ref="A171:V171"/>
    <mergeCell ref="W171:AM171"/>
    <mergeCell ref="AP171:BH171"/>
    <mergeCell ref="W172:AM172"/>
    <mergeCell ref="AP172:BH172"/>
    <mergeCell ref="A159:B159"/>
    <mergeCell ref="C159:I159"/>
    <mergeCell ref="J159:N159"/>
    <mergeCell ref="O159:BQ159"/>
    <mergeCell ref="A161:BL161"/>
    <mergeCell ref="A162:BQ162"/>
    <mergeCell ref="A157:B157"/>
    <mergeCell ref="C157:I157"/>
    <mergeCell ref="J157:N157"/>
    <mergeCell ref="O157:BQ157"/>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X118:BB118"/>
    <mergeCell ref="BC118:BG118"/>
    <mergeCell ref="BH118:BL118"/>
    <mergeCell ref="BM118:BQ118"/>
    <mergeCell ref="A120:BQ120"/>
    <mergeCell ref="A122:B122"/>
    <mergeCell ref="C122:I122"/>
    <mergeCell ref="J122:N122"/>
    <mergeCell ref="O122:BQ122"/>
    <mergeCell ref="A118:B118"/>
    <mergeCell ref="C118:I118"/>
    <mergeCell ref="J118:N118"/>
    <mergeCell ref="O118:X118"/>
    <mergeCell ref="Y118:AC118"/>
    <mergeCell ref="AD118:AH118"/>
    <mergeCell ref="AI118:AM118"/>
    <mergeCell ref="AN118:AR118"/>
    <mergeCell ref="AS118:AW118"/>
    <mergeCell ref="AX116:BB116"/>
    <mergeCell ref="BC116:BG116"/>
    <mergeCell ref="BH116:BL116"/>
    <mergeCell ref="BM116:BQ116"/>
    <mergeCell ref="A117:B117"/>
    <mergeCell ref="C117:I117"/>
    <mergeCell ref="J117:N117"/>
    <mergeCell ref="O117:X117"/>
    <mergeCell ref="Y117:AC117"/>
    <mergeCell ref="AD117:AH117"/>
    <mergeCell ref="BM117:BQ117"/>
    <mergeCell ref="AI117:AM117"/>
    <mergeCell ref="AN117:AR117"/>
    <mergeCell ref="AS117:AW117"/>
    <mergeCell ref="AX117:BB117"/>
    <mergeCell ref="BC117:BG117"/>
    <mergeCell ref="BH117:BL117"/>
    <mergeCell ref="A116:B116"/>
    <mergeCell ref="C116:I116"/>
    <mergeCell ref="J116:N116"/>
    <mergeCell ref="O116:X116"/>
    <mergeCell ref="Y116:AC116"/>
    <mergeCell ref="AD116:AH116"/>
    <mergeCell ref="AI116:AM116"/>
    <mergeCell ref="AN116:AR116"/>
    <mergeCell ref="AS116:AW116"/>
    <mergeCell ref="AX114:BB114"/>
    <mergeCell ref="BC114:BG114"/>
    <mergeCell ref="BH114:BL114"/>
    <mergeCell ref="BM114:BQ114"/>
    <mergeCell ref="A115:B115"/>
    <mergeCell ref="C115:I115"/>
    <mergeCell ref="J115:N115"/>
    <mergeCell ref="O115:X115"/>
    <mergeCell ref="Y115:AC115"/>
    <mergeCell ref="AD115:AH115"/>
    <mergeCell ref="BM115:BQ115"/>
    <mergeCell ref="AI115:AM115"/>
    <mergeCell ref="AN115:AR115"/>
    <mergeCell ref="AS115:AW115"/>
    <mergeCell ref="AX115:BB115"/>
    <mergeCell ref="BC115:BG115"/>
    <mergeCell ref="BH115:BL115"/>
    <mergeCell ref="A114:B114"/>
    <mergeCell ref="C114:I114"/>
    <mergeCell ref="J114:N114"/>
    <mergeCell ref="O114:X114"/>
    <mergeCell ref="Y114:AC114"/>
    <mergeCell ref="AD114:AH114"/>
    <mergeCell ref="AI114:AM114"/>
    <mergeCell ref="AN114:AR114"/>
    <mergeCell ref="AS114:AW114"/>
    <mergeCell ref="AX112:BB112"/>
    <mergeCell ref="BC112:BG112"/>
    <mergeCell ref="BH112:BL112"/>
    <mergeCell ref="BM112:BQ112"/>
    <mergeCell ref="A113:B113"/>
    <mergeCell ref="C113:I113"/>
    <mergeCell ref="J113:N113"/>
    <mergeCell ref="O113:X113"/>
    <mergeCell ref="Y113:AC113"/>
    <mergeCell ref="AD113:AH113"/>
    <mergeCell ref="BM113:BQ113"/>
    <mergeCell ref="AI113:AM113"/>
    <mergeCell ref="AN113:AR113"/>
    <mergeCell ref="AS113:AW113"/>
    <mergeCell ref="AX113:BB113"/>
    <mergeCell ref="BC113:BG113"/>
    <mergeCell ref="BH113:BL113"/>
    <mergeCell ref="A112:B112"/>
    <mergeCell ref="C112:I112"/>
    <mergeCell ref="J112:N112"/>
    <mergeCell ref="O112:X112"/>
    <mergeCell ref="Y112:AC112"/>
    <mergeCell ref="AD112:AH112"/>
    <mergeCell ref="AI112:AM112"/>
    <mergeCell ref="AN112:AR112"/>
    <mergeCell ref="AS112:AW112"/>
    <mergeCell ref="AX110:BB110"/>
    <mergeCell ref="BC110:BG110"/>
    <mergeCell ref="BH110:BL110"/>
    <mergeCell ref="BM110:BQ110"/>
    <mergeCell ref="A111:B111"/>
    <mergeCell ref="C111:I111"/>
    <mergeCell ref="J111:N111"/>
    <mergeCell ref="O111:X111"/>
    <mergeCell ref="Y111:AC111"/>
    <mergeCell ref="AD111:AH111"/>
    <mergeCell ref="BM111:BQ111"/>
    <mergeCell ref="AI111:AM111"/>
    <mergeCell ref="AN111:AR111"/>
    <mergeCell ref="AS111:AW111"/>
    <mergeCell ref="AX111:BB111"/>
    <mergeCell ref="BC111:BG111"/>
    <mergeCell ref="BH111:BL111"/>
    <mergeCell ref="A110:B110"/>
    <mergeCell ref="C110:I110"/>
    <mergeCell ref="J110:N110"/>
    <mergeCell ref="O110:X110"/>
    <mergeCell ref="Y110:AC110"/>
    <mergeCell ref="AD110:AH110"/>
    <mergeCell ref="AI110:AM110"/>
    <mergeCell ref="AN110:AR110"/>
    <mergeCell ref="AS110:AW110"/>
    <mergeCell ref="AX108:BB108"/>
    <mergeCell ref="BC108:BG108"/>
    <mergeCell ref="BH108:BL108"/>
    <mergeCell ref="BM108:BQ108"/>
    <mergeCell ref="A109:B109"/>
    <mergeCell ref="C109:I109"/>
    <mergeCell ref="J109:N109"/>
    <mergeCell ref="O109:X109"/>
    <mergeCell ref="Y109:AC109"/>
    <mergeCell ref="AD109:AH109"/>
    <mergeCell ref="BM109:BQ109"/>
    <mergeCell ref="AI109:AM109"/>
    <mergeCell ref="AN109:AR109"/>
    <mergeCell ref="AS109:AW109"/>
    <mergeCell ref="AX109:BB109"/>
    <mergeCell ref="BC109:BG109"/>
    <mergeCell ref="BH109:BL109"/>
    <mergeCell ref="A108:B108"/>
    <mergeCell ref="C108:I108"/>
    <mergeCell ref="J108:N108"/>
    <mergeCell ref="O108:X108"/>
    <mergeCell ref="Y108:AC108"/>
    <mergeCell ref="AD108:AH108"/>
    <mergeCell ref="AI108:AM108"/>
    <mergeCell ref="AN108:AR108"/>
    <mergeCell ref="AS108:AW108"/>
    <mergeCell ref="AX106:BB106"/>
    <mergeCell ref="BC106:BG106"/>
    <mergeCell ref="BH106:BL106"/>
    <mergeCell ref="BM106:BQ106"/>
    <mergeCell ref="A107:B107"/>
    <mergeCell ref="C107:I107"/>
    <mergeCell ref="J107:N107"/>
    <mergeCell ref="O107:X107"/>
    <mergeCell ref="Y107:AC107"/>
    <mergeCell ref="AD107:AH107"/>
    <mergeCell ref="BM107:BQ107"/>
    <mergeCell ref="AI107:AM107"/>
    <mergeCell ref="AN107:AR107"/>
    <mergeCell ref="AS107:AW107"/>
    <mergeCell ref="AX107:BB107"/>
    <mergeCell ref="BC107:BG107"/>
    <mergeCell ref="BH107:BL107"/>
    <mergeCell ref="A106:B106"/>
    <mergeCell ref="C106:I106"/>
    <mergeCell ref="J106:N106"/>
    <mergeCell ref="O106:X106"/>
    <mergeCell ref="Y106:AC106"/>
    <mergeCell ref="AD106:AH106"/>
    <mergeCell ref="AI106:AM106"/>
    <mergeCell ref="AN106:AR106"/>
    <mergeCell ref="AS106:AW106"/>
    <mergeCell ref="AX104:BB104"/>
    <mergeCell ref="BC104:BG104"/>
    <mergeCell ref="BH104:BL104"/>
    <mergeCell ref="BM104:BQ104"/>
    <mergeCell ref="A105:B105"/>
    <mergeCell ref="C105:I105"/>
    <mergeCell ref="J105:N105"/>
    <mergeCell ref="O105:X105"/>
    <mergeCell ref="Y105:AC105"/>
    <mergeCell ref="AD105:AH105"/>
    <mergeCell ref="BM105:BQ105"/>
    <mergeCell ref="AI105:AM105"/>
    <mergeCell ref="AN105:AR105"/>
    <mergeCell ref="AS105:AW105"/>
    <mergeCell ref="AX105:BB105"/>
    <mergeCell ref="BC105:BG105"/>
    <mergeCell ref="BH105:BL105"/>
    <mergeCell ref="A104:B104"/>
    <mergeCell ref="C104:I104"/>
    <mergeCell ref="J104:N104"/>
    <mergeCell ref="O104:X104"/>
    <mergeCell ref="Y104:AC104"/>
    <mergeCell ref="AD104:AH104"/>
    <mergeCell ref="AI104:AM104"/>
    <mergeCell ref="AN104:AR104"/>
    <mergeCell ref="AS104:AW104"/>
    <mergeCell ref="AX102:BB102"/>
    <mergeCell ref="BC102:BG102"/>
    <mergeCell ref="BH102:BL102"/>
    <mergeCell ref="BM102:BQ102"/>
    <mergeCell ref="A103:B103"/>
    <mergeCell ref="C103:I103"/>
    <mergeCell ref="J103:N103"/>
    <mergeCell ref="O103:X103"/>
    <mergeCell ref="Y103:AC103"/>
    <mergeCell ref="AD103:AH103"/>
    <mergeCell ref="BM103:BQ103"/>
    <mergeCell ref="AI103:AM103"/>
    <mergeCell ref="AN103:AR103"/>
    <mergeCell ref="AS103:AW103"/>
    <mergeCell ref="AX103:BB103"/>
    <mergeCell ref="BC103:BG103"/>
    <mergeCell ref="BH103:BL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78:BQ78"/>
    <mergeCell ref="A80:B81"/>
    <mergeCell ref="C80:I81"/>
    <mergeCell ref="J80:N81"/>
    <mergeCell ref="O80:X81"/>
    <mergeCell ref="Y80:AM80"/>
    <mergeCell ref="AN80:BB80"/>
    <mergeCell ref="BC80:BQ80"/>
    <mergeCell ref="Y81:AC81"/>
    <mergeCell ref="AD81:AH81"/>
    <mergeCell ref="BM81:BQ81"/>
    <mergeCell ref="AI81:AM81"/>
    <mergeCell ref="AN81:AR81"/>
    <mergeCell ref="AS81:AW81"/>
    <mergeCell ref="AX81:BB81"/>
    <mergeCell ref="BC81:BG81"/>
    <mergeCell ref="BH81:BL81"/>
    <mergeCell ref="AN75:AR75"/>
    <mergeCell ref="AS75:AX75"/>
    <mergeCell ref="AY75:BC75"/>
    <mergeCell ref="BD75:BH75"/>
    <mergeCell ref="BI75:BN75"/>
    <mergeCell ref="A77:BQ77"/>
    <mergeCell ref="A75:B75"/>
    <mergeCell ref="C75:R75"/>
    <mergeCell ref="S75:W75"/>
    <mergeCell ref="X75:AB75"/>
    <mergeCell ref="AC75:AH75"/>
    <mergeCell ref="AI75:AM75"/>
    <mergeCell ref="AI74:AM74"/>
    <mergeCell ref="AN74:AR74"/>
    <mergeCell ref="AS74:AX74"/>
    <mergeCell ref="AY74:BC74"/>
    <mergeCell ref="BD74:BH74"/>
    <mergeCell ref="BI74:BN74"/>
    <mergeCell ref="AN73:AR73"/>
    <mergeCell ref="AS73:AX73"/>
    <mergeCell ref="AY73:BC73"/>
    <mergeCell ref="BD73:BH73"/>
    <mergeCell ref="BI73:BN73"/>
    <mergeCell ref="AI73:AM73"/>
    <mergeCell ref="A74:B74"/>
    <mergeCell ref="C74:R74"/>
    <mergeCell ref="S74:W74"/>
    <mergeCell ref="X74:AB74"/>
    <mergeCell ref="AC74:AH74"/>
    <mergeCell ref="A73:B73"/>
    <mergeCell ref="C73:R73"/>
    <mergeCell ref="S73:W73"/>
    <mergeCell ref="X73:AB73"/>
    <mergeCell ref="AC73:AH73"/>
    <mergeCell ref="AI72:AM72"/>
    <mergeCell ref="AN72:AR72"/>
    <mergeCell ref="AS72:AX72"/>
    <mergeCell ref="AY72:BC72"/>
    <mergeCell ref="BD72:BH72"/>
    <mergeCell ref="BI72:BN72"/>
    <mergeCell ref="AN71:AR71"/>
    <mergeCell ref="AS71:AX71"/>
    <mergeCell ref="AY71:BC71"/>
    <mergeCell ref="BD71:BH71"/>
    <mergeCell ref="BI71:BN71"/>
    <mergeCell ref="A72:B72"/>
    <mergeCell ref="C72:R72"/>
    <mergeCell ref="S72:W72"/>
    <mergeCell ref="X72:AB72"/>
    <mergeCell ref="AC72:AH72"/>
    <mergeCell ref="AS70:AX70"/>
    <mergeCell ref="AY70:BC70"/>
    <mergeCell ref="BD70:BH70"/>
    <mergeCell ref="BI70:BN70"/>
    <mergeCell ref="A71:B71"/>
    <mergeCell ref="C71:R71"/>
    <mergeCell ref="S71:W71"/>
    <mergeCell ref="X71:AB71"/>
    <mergeCell ref="AC71:AH71"/>
    <mergeCell ref="AI71:AM71"/>
    <mergeCell ref="A69:B70"/>
    <mergeCell ref="C69:R70"/>
    <mergeCell ref="S69:AH69"/>
    <mergeCell ref="AI69:AX69"/>
    <mergeCell ref="AY69:BN69"/>
    <mergeCell ref="S70:W70"/>
    <mergeCell ref="X70:AB70"/>
    <mergeCell ref="AC70:AH70"/>
    <mergeCell ref="AI70:AM70"/>
    <mergeCell ref="AN70:AR70"/>
    <mergeCell ref="A64:B64"/>
    <mergeCell ref="C64:BQ64"/>
    <mergeCell ref="A65:B65"/>
    <mergeCell ref="C65:BQ65"/>
    <mergeCell ref="A67:BN67"/>
    <mergeCell ref="A68:BN68"/>
    <mergeCell ref="A61:B61"/>
    <mergeCell ref="C61:BQ61"/>
    <mergeCell ref="A62:B62"/>
    <mergeCell ref="C62:BQ62"/>
    <mergeCell ref="A63:B63"/>
    <mergeCell ref="C63:BQ63"/>
    <mergeCell ref="A58:B58"/>
    <mergeCell ref="C58:BQ58"/>
    <mergeCell ref="A59:B59"/>
    <mergeCell ref="C59:BQ59"/>
    <mergeCell ref="A60:B60"/>
    <mergeCell ref="C60:BQ60"/>
    <mergeCell ref="AU54:AY54"/>
    <mergeCell ref="AZ54:BC54"/>
    <mergeCell ref="BD54:BH54"/>
    <mergeCell ref="BI54:BM54"/>
    <mergeCell ref="BN54:BQ54"/>
    <mergeCell ref="A56:BQ56"/>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P52:AT52"/>
    <mergeCell ref="A53:B53"/>
    <mergeCell ref="C53:Z53"/>
    <mergeCell ref="AA53:AE53"/>
    <mergeCell ref="AF53:AJ53"/>
    <mergeCell ref="AK53:AO53"/>
    <mergeCell ref="A52:B52"/>
    <mergeCell ref="C52:Z52"/>
    <mergeCell ref="AA52:AE52"/>
    <mergeCell ref="AF52:AJ52"/>
    <mergeCell ref="AK52:AO52"/>
    <mergeCell ref="BI48:BM48"/>
    <mergeCell ref="BN48:BQ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49:B49"/>
    <mergeCell ref="C49:Z49"/>
    <mergeCell ref="AA49:AE49"/>
    <mergeCell ref="AF49:AJ49"/>
    <mergeCell ref="AK49:AO49"/>
    <mergeCell ref="AZ47:BC47"/>
    <mergeCell ref="BD47:BH47"/>
    <mergeCell ref="BI47:BM47"/>
    <mergeCell ref="BN47:BQ47"/>
    <mergeCell ref="A48:B48"/>
    <mergeCell ref="C48:Z48"/>
    <mergeCell ref="AA48:AE48"/>
    <mergeCell ref="AF48:AJ48"/>
    <mergeCell ref="AK48:AO48"/>
    <mergeCell ref="AP48:AT48"/>
    <mergeCell ref="AP49:AT49"/>
    <mergeCell ref="AU49:AY49"/>
    <mergeCell ref="AZ49:BC49"/>
    <mergeCell ref="BD49:BH49"/>
    <mergeCell ref="BI49:BM49"/>
    <mergeCell ref="BN49:BQ49"/>
    <mergeCell ref="AU48:AY48"/>
    <mergeCell ref="AZ48:BC48"/>
    <mergeCell ref="BD48:BH48"/>
    <mergeCell ref="A47:B47"/>
    <mergeCell ref="C47:Z47"/>
    <mergeCell ref="AA47:AE47"/>
    <mergeCell ref="AF47:AJ47"/>
    <mergeCell ref="AK47:AO47"/>
    <mergeCell ref="AP47:AT47"/>
    <mergeCell ref="AU47:AY47"/>
    <mergeCell ref="AA46:AE46"/>
    <mergeCell ref="AF46:AJ46"/>
    <mergeCell ref="AK46:AO46"/>
    <mergeCell ref="AP46:AT46"/>
    <mergeCell ref="AU46:AY46"/>
    <mergeCell ref="A40:F40"/>
    <mergeCell ref="G40:BL40"/>
    <mergeCell ref="A42:BQ42"/>
    <mergeCell ref="A43:BQ43"/>
    <mergeCell ref="A44:BQ44"/>
    <mergeCell ref="A45:B46"/>
    <mergeCell ref="C45:Z46"/>
    <mergeCell ref="AA45:AO45"/>
    <mergeCell ref="AP45:BC45"/>
    <mergeCell ref="BD45:BQ45"/>
    <mergeCell ref="BD46:BH46"/>
    <mergeCell ref="BI46:BM46"/>
    <mergeCell ref="BN46:BQ46"/>
    <mergeCell ref="AZ46:BC46"/>
    <mergeCell ref="A37:F37"/>
    <mergeCell ref="G37:BL37"/>
    <mergeCell ref="A38:F38"/>
    <mergeCell ref="G38:BL38"/>
    <mergeCell ref="A39:F39"/>
    <mergeCell ref="G39:BL39"/>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21 C163 C84 C125">
    <cfRule type="cellIs" dxfId="110" priority="108" stopIfTrue="1" operator="equal">
      <formula>$C83</formula>
    </cfRule>
  </conditionalFormatting>
  <conditionalFormatting sqref="A84:B84 A121:B121 A163:B163 A73:B73 A119:B119 A160:B160 A125:B133">
    <cfRule type="cellIs" dxfId="109" priority="109" stopIfTrue="1" operator="equal">
      <formula>0</formula>
    </cfRule>
  </conditionalFormatting>
  <conditionalFormatting sqref="A74:B74">
    <cfRule type="cellIs" dxfId="108" priority="107" stopIfTrue="1" operator="equal">
      <formula>0</formula>
    </cfRule>
  </conditionalFormatting>
  <conditionalFormatting sqref="A75:B75">
    <cfRule type="cellIs" dxfId="107" priority="106" stopIfTrue="1" operator="equal">
      <formula>0</formula>
    </cfRule>
  </conditionalFormatting>
  <conditionalFormatting sqref="C119">
    <cfRule type="cellIs" dxfId="106" priority="110" stopIfTrue="1" operator="equal">
      <formula>$C84</formula>
    </cfRule>
  </conditionalFormatting>
  <conditionalFormatting sqref="C85">
    <cfRule type="cellIs" dxfId="105" priority="104" stopIfTrue="1" operator="equal">
      <formula>$C84</formula>
    </cfRule>
  </conditionalFormatting>
  <conditionalFormatting sqref="A85:B85">
    <cfRule type="cellIs" dxfId="104" priority="105" stopIfTrue="1" operator="equal">
      <formula>0</formula>
    </cfRule>
  </conditionalFormatting>
  <conditionalFormatting sqref="C86">
    <cfRule type="cellIs" dxfId="103" priority="102" stopIfTrue="1" operator="equal">
      <formula>$C85</formula>
    </cfRule>
  </conditionalFormatting>
  <conditionalFormatting sqref="A86:B86">
    <cfRule type="cellIs" dxfId="102" priority="103" stopIfTrue="1" operator="equal">
      <formula>0</formula>
    </cfRule>
  </conditionalFormatting>
  <conditionalFormatting sqref="C87">
    <cfRule type="cellIs" dxfId="101" priority="100" stopIfTrue="1" operator="equal">
      <formula>$C86</formula>
    </cfRule>
  </conditionalFormatting>
  <conditionalFormatting sqref="A87:B87">
    <cfRule type="cellIs" dxfId="100" priority="101" stopIfTrue="1" operator="equal">
      <formula>0</formula>
    </cfRule>
  </conditionalFormatting>
  <conditionalFormatting sqref="C88">
    <cfRule type="cellIs" dxfId="99" priority="98" stopIfTrue="1" operator="equal">
      <formula>$C87</formula>
    </cfRule>
  </conditionalFormatting>
  <conditionalFormatting sqref="A88:B88">
    <cfRule type="cellIs" dxfId="98" priority="99" stopIfTrue="1" operator="equal">
      <formula>0</formula>
    </cfRule>
  </conditionalFormatting>
  <conditionalFormatting sqref="C89">
    <cfRule type="cellIs" dxfId="97" priority="96" stopIfTrue="1" operator="equal">
      <formula>$C88</formula>
    </cfRule>
  </conditionalFormatting>
  <conditionalFormatting sqref="A89:B89">
    <cfRule type="cellIs" dxfId="96" priority="97" stopIfTrue="1" operator="equal">
      <formula>0</formula>
    </cfRule>
  </conditionalFormatting>
  <conditionalFormatting sqref="C90">
    <cfRule type="cellIs" dxfId="95" priority="94" stopIfTrue="1" operator="equal">
      <formula>$C89</formula>
    </cfRule>
  </conditionalFormatting>
  <conditionalFormatting sqref="A90:B90">
    <cfRule type="cellIs" dxfId="94" priority="95" stopIfTrue="1" operator="equal">
      <formula>0</formula>
    </cfRule>
  </conditionalFormatting>
  <conditionalFormatting sqref="C91">
    <cfRule type="cellIs" dxfId="93" priority="92" stopIfTrue="1" operator="equal">
      <formula>$C90</formula>
    </cfRule>
  </conditionalFormatting>
  <conditionalFormatting sqref="A91:B91">
    <cfRule type="cellIs" dxfId="92" priority="93" stopIfTrue="1" operator="equal">
      <formula>0</formula>
    </cfRule>
  </conditionalFormatting>
  <conditionalFormatting sqref="C92">
    <cfRule type="cellIs" dxfId="91" priority="90" stopIfTrue="1" operator="equal">
      <formula>$C91</formula>
    </cfRule>
  </conditionalFormatting>
  <conditionalFormatting sqref="A92:B92">
    <cfRule type="cellIs" dxfId="90" priority="91" stopIfTrue="1" operator="equal">
      <formula>0</formula>
    </cfRule>
  </conditionalFormatting>
  <conditionalFormatting sqref="C93">
    <cfRule type="cellIs" dxfId="89" priority="88" stopIfTrue="1" operator="equal">
      <formula>$C92</formula>
    </cfRule>
  </conditionalFormatting>
  <conditionalFormatting sqref="A93:B93">
    <cfRule type="cellIs" dxfId="88" priority="89" stopIfTrue="1" operator="equal">
      <formula>0</formula>
    </cfRule>
  </conditionalFormatting>
  <conditionalFormatting sqref="C94">
    <cfRule type="cellIs" dxfId="87" priority="86" stopIfTrue="1" operator="equal">
      <formula>$C93</formula>
    </cfRule>
  </conditionalFormatting>
  <conditionalFormatting sqref="A94:B94">
    <cfRule type="cellIs" dxfId="86" priority="87" stopIfTrue="1" operator="equal">
      <formula>0</formula>
    </cfRule>
  </conditionalFormatting>
  <conditionalFormatting sqref="C95">
    <cfRule type="cellIs" dxfId="85" priority="84" stopIfTrue="1" operator="equal">
      <formula>$C94</formula>
    </cfRule>
  </conditionalFormatting>
  <conditionalFormatting sqref="A95:B95">
    <cfRule type="cellIs" dxfId="84" priority="85" stopIfTrue="1" operator="equal">
      <formula>0</formula>
    </cfRule>
  </conditionalFormatting>
  <conditionalFormatting sqref="C96">
    <cfRule type="cellIs" dxfId="83" priority="82" stopIfTrue="1" operator="equal">
      <formula>$C95</formula>
    </cfRule>
  </conditionalFormatting>
  <conditionalFormatting sqref="A96:B96">
    <cfRule type="cellIs" dxfId="82" priority="83" stopIfTrue="1" operator="equal">
      <formula>0</formula>
    </cfRule>
  </conditionalFormatting>
  <conditionalFormatting sqref="C97">
    <cfRule type="cellIs" dxfId="81" priority="80" stopIfTrue="1" operator="equal">
      <formula>$C96</formula>
    </cfRule>
  </conditionalFormatting>
  <conditionalFormatting sqref="A97:B97">
    <cfRule type="cellIs" dxfId="80" priority="81" stopIfTrue="1" operator="equal">
      <formula>0</formula>
    </cfRule>
  </conditionalFormatting>
  <conditionalFormatting sqref="C98">
    <cfRule type="cellIs" dxfId="79" priority="78" stopIfTrue="1" operator="equal">
      <formula>$C97</formula>
    </cfRule>
  </conditionalFormatting>
  <conditionalFormatting sqref="A98:B98">
    <cfRule type="cellIs" dxfId="78" priority="79" stopIfTrue="1" operator="equal">
      <formula>0</formula>
    </cfRule>
  </conditionalFormatting>
  <conditionalFormatting sqref="C99">
    <cfRule type="cellIs" dxfId="77" priority="76" stopIfTrue="1" operator="equal">
      <formula>$C98</formula>
    </cfRule>
  </conditionalFormatting>
  <conditionalFormatting sqref="A99:B99">
    <cfRule type="cellIs" dxfId="76" priority="77" stopIfTrue="1" operator="equal">
      <formula>0</formula>
    </cfRule>
  </conditionalFormatting>
  <conditionalFormatting sqref="C100">
    <cfRule type="cellIs" dxfId="75" priority="74" stopIfTrue="1" operator="equal">
      <formula>$C99</formula>
    </cfRule>
  </conditionalFormatting>
  <conditionalFormatting sqref="A100:B100">
    <cfRule type="cellIs" dxfId="74" priority="75" stopIfTrue="1" operator="equal">
      <formula>0</formula>
    </cfRule>
  </conditionalFormatting>
  <conditionalFormatting sqref="C101">
    <cfRule type="cellIs" dxfId="73" priority="72" stopIfTrue="1" operator="equal">
      <formula>$C100</formula>
    </cfRule>
  </conditionalFormatting>
  <conditionalFormatting sqref="A101:B101">
    <cfRule type="cellIs" dxfId="72" priority="73" stopIfTrue="1" operator="equal">
      <formula>0</formula>
    </cfRule>
  </conditionalFormatting>
  <conditionalFormatting sqref="C102">
    <cfRule type="cellIs" dxfId="71" priority="70" stopIfTrue="1" operator="equal">
      <formula>$C101</formula>
    </cfRule>
  </conditionalFormatting>
  <conditionalFormatting sqref="A102:B102">
    <cfRule type="cellIs" dxfId="70" priority="71" stopIfTrue="1" operator="equal">
      <formula>0</formula>
    </cfRule>
  </conditionalFormatting>
  <conditionalFormatting sqref="C103">
    <cfRule type="cellIs" dxfId="69" priority="68" stopIfTrue="1" operator="equal">
      <formula>$C102</formula>
    </cfRule>
  </conditionalFormatting>
  <conditionalFormatting sqref="A103:B103">
    <cfRule type="cellIs" dxfId="68" priority="69" stopIfTrue="1" operator="equal">
      <formula>0</formula>
    </cfRule>
  </conditionalFormatting>
  <conditionalFormatting sqref="C104">
    <cfRule type="cellIs" dxfId="67" priority="66" stopIfTrue="1" operator="equal">
      <formula>$C103</formula>
    </cfRule>
  </conditionalFormatting>
  <conditionalFormatting sqref="A104:B104">
    <cfRule type="cellIs" dxfId="66" priority="67" stopIfTrue="1" operator="equal">
      <formula>0</formula>
    </cfRule>
  </conditionalFormatting>
  <conditionalFormatting sqref="C105">
    <cfRule type="cellIs" dxfId="65" priority="64" stopIfTrue="1" operator="equal">
      <formula>$C104</formula>
    </cfRule>
  </conditionalFormatting>
  <conditionalFormatting sqref="A105:B105">
    <cfRule type="cellIs" dxfId="64" priority="65" stopIfTrue="1" operator="equal">
      <formula>0</formula>
    </cfRule>
  </conditionalFormatting>
  <conditionalFormatting sqref="C106">
    <cfRule type="cellIs" dxfId="63" priority="62" stopIfTrue="1" operator="equal">
      <formula>$C105</formula>
    </cfRule>
  </conditionalFormatting>
  <conditionalFormatting sqref="A106:B106">
    <cfRule type="cellIs" dxfId="62" priority="63" stopIfTrue="1" operator="equal">
      <formula>0</formula>
    </cfRule>
  </conditionalFormatting>
  <conditionalFormatting sqref="C107">
    <cfRule type="cellIs" dxfId="61" priority="60" stopIfTrue="1" operator="equal">
      <formula>$C106</formula>
    </cfRule>
  </conditionalFormatting>
  <conditionalFormatting sqref="A107:B107">
    <cfRule type="cellIs" dxfId="60" priority="61" stopIfTrue="1" operator="equal">
      <formula>0</formula>
    </cfRule>
  </conditionalFormatting>
  <conditionalFormatting sqref="C108">
    <cfRule type="cellIs" dxfId="59" priority="58" stopIfTrue="1" operator="equal">
      <formula>$C107</formula>
    </cfRule>
  </conditionalFormatting>
  <conditionalFormatting sqref="A108:B108">
    <cfRule type="cellIs" dxfId="58" priority="59" stopIfTrue="1" operator="equal">
      <formula>0</formula>
    </cfRule>
  </conditionalFormatting>
  <conditionalFormatting sqref="C109">
    <cfRule type="cellIs" dxfId="57" priority="56" stopIfTrue="1" operator="equal">
      <formula>$C108</formula>
    </cfRule>
  </conditionalFormatting>
  <conditionalFormatting sqref="A109:B109">
    <cfRule type="cellIs" dxfId="56" priority="57" stopIfTrue="1" operator="equal">
      <formula>0</formula>
    </cfRule>
  </conditionalFormatting>
  <conditionalFormatting sqref="C110">
    <cfRule type="cellIs" dxfId="55" priority="54" stopIfTrue="1" operator="equal">
      <formula>$C109</formula>
    </cfRule>
  </conditionalFormatting>
  <conditionalFormatting sqref="A110:B110">
    <cfRule type="cellIs" dxfId="54" priority="55" stopIfTrue="1" operator="equal">
      <formula>0</formula>
    </cfRule>
  </conditionalFormatting>
  <conditionalFormatting sqref="C111">
    <cfRule type="cellIs" dxfId="53" priority="52" stopIfTrue="1" operator="equal">
      <formula>$C110</formula>
    </cfRule>
  </conditionalFormatting>
  <conditionalFormatting sqref="A111:B111">
    <cfRule type="cellIs" dxfId="52" priority="53" stopIfTrue="1" operator="equal">
      <formula>0</formula>
    </cfRule>
  </conditionalFormatting>
  <conditionalFormatting sqref="C112">
    <cfRule type="cellIs" dxfId="51" priority="50" stopIfTrue="1" operator="equal">
      <formula>$C111</formula>
    </cfRule>
  </conditionalFormatting>
  <conditionalFormatting sqref="A112:B112">
    <cfRule type="cellIs" dxfId="50" priority="51" stopIfTrue="1" operator="equal">
      <formula>0</formula>
    </cfRule>
  </conditionalFormatting>
  <conditionalFormatting sqref="C113">
    <cfRule type="cellIs" dxfId="49" priority="48" stopIfTrue="1" operator="equal">
      <formula>$C112</formula>
    </cfRule>
  </conditionalFormatting>
  <conditionalFormatting sqref="A113:B113">
    <cfRule type="cellIs" dxfId="48" priority="49" stopIfTrue="1" operator="equal">
      <formula>0</formula>
    </cfRule>
  </conditionalFormatting>
  <conditionalFormatting sqref="C114">
    <cfRule type="cellIs" dxfId="47" priority="46" stopIfTrue="1" operator="equal">
      <formula>$C113</formula>
    </cfRule>
  </conditionalFormatting>
  <conditionalFormatting sqref="A114:B114">
    <cfRule type="cellIs" dxfId="46" priority="47" stopIfTrue="1" operator="equal">
      <formula>0</formula>
    </cfRule>
  </conditionalFormatting>
  <conditionalFormatting sqref="C115">
    <cfRule type="cellIs" dxfId="45" priority="44" stopIfTrue="1" operator="equal">
      <formula>$C114</formula>
    </cfRule>
  </conditionalFormatting>
  <conditionalFormatting sqref="A115:B115">
    <cfRule type="cellIs" dxfId="44" priority="45" stopIfTrue="1" operator="equal">
      <formula>0</formula>
    </cfRule>
  </conditionalFormatting>
  <conditionalFormatting sqref="C116">
    <cfRule type="cellIs" dxfId="43" priority="42" stopIfTrue="1" operator="equal">
      <formula>$C115</formula>
    </cfRule>
  </conditionalFormatting>
  <conditionalFormatting sqref="A116:B116">
    <cfRule type="cellIs" dxfId="42" priority="43" stopIfTrue="1" operator="equal">
      <formula>0</formula>
    </cfRule>
  </conditionalFormatting>
  <conditionalFormatting sqref="C117">
    <cfRule type="cellIs" dxfId="41" priority="40" stopIfTrue="1" operator="equal">
      <formula>$C116</formula>
    </cfRule>
  </conditionalFormatting>
  <conditionalFormatting sqref="A117:B117">
    <cfRule type="cellIs" dxfId="40" priority="41" stopIfTrue="1" operator="equal">
      <formula>0</formula>
    </cfRule>
  </conditionalFormatting>
  <conditionalFormatting sqref="C118">
    <cfRule type="cellIs" dxfId="39" priority="38" stopIfTrue="1" operator="equal">
      <formula>$C117</formula>
    </cfRule>
  </conditionalFormatting>
  <conditionalFormatting sqref="A118:B118">
    <cfRule type="cellIs" dxfId="38" priority="39" stopIfTrue="1" operator="equal">
      <formula>0</formula>
    </cfRule>
  </conditionalFormatting>
  <conditionalFormatting sqref="C160">
    <cfRule type="cellIs" dxfId="37" priority="111" stopIfTrue="1" operator="equal">
      <formula>$C125</formula>
    </cfRule>
  </conditionalFormatting>
  <conditionalFormatting sqref="C134">
    <cfRule type="cellIs" dxfId="36" priority="36" stopIfTrue="1" operator="equal">
      <formula>#REF!</formula>
    </cfRule>
  </conditionalFormatting>
  <conditionalFormatting sqref="A134:B145">
    <cfRule type="cellIs" dxfId="35" priority="37" stopIfTrue="1" operator="equal">
      <formula>0</formula>
    </cfRule>
  </conditionalFormatting>
  <conditionalFormatting sqref="C146">
    <cfRule type="cellIs" dxfId="34" priority="34" stopIfTrue="1" operator="equal">
      <formula>#REF!</formula>
    </cfRule>
  </conditionalFormatting>
  <conditionalFormatting sqref="A146:B153">
    <cfRule type="cellIs" dxfId="33" priority="35" stopIfTrue="1" operator="equal">
      <formula>0</formula>
    </cfRule>
  </conditionalFormatting>
  <conditionalFormatting sqref="C154">
    <cfRule type="cellIs" dxfId="32" priority="32" stopIfTrue="1" operator="equal">
      <formula>#REF!</formula>
    </cfRule>
  </conditionalFormatting>
  <conditionalFormatting sqref="A154:B159">
    <cfRule type="cellIs" dxfId="31" priority="33" stopIfTrue="1" operator="equal">
      <formula>0</formula>
    </cfRule>
  </conditionalFormatting>
  <conditionalFormatting sqref="C126">
    <cfRule type="cellIs" dxfId="30" priority="31" stopIfTrue="1" operator="equal">
      <formula>$C125</formula>
    </cfRule>
  </conditionalFormatting>
  <conditionalFormatting sqref="C127">
    <cfRule type="cellIs" dxfId="29" priority="30" stopIfTrue="1" operator="equal">
      <formula>$C126</formula>
    </cfRule>
  </conditionalFormatting>
  <conditionalFormatting sqref="C128">
    <cfRule type="cellIs" dxfId="28" priority="29" stopIfTrue="1" operator="equal">
      <formula>$C127</formula>
    </cfRule>
  </conditionalFormatting>
  <conditionalFormatting sqref="C129">
    <cfRule type="cellIs" dxfId="27" priority="28" stopIfTrue="1" operator="equal">
      <formula>$C128</formula>
    </cfRule>
  </conditionalFormatting>
  <conditionalFormatting sqref="C130">
    <cfRule type="cellIs" dxfId="26" priority="27" stopIfTrue="1" operator="equal">
      <formula>$C129</formula>
    </cfRule>
  </conditionalFormatting>
  <conditionalFormatting sqref="C131">
    <cfRule type="cellIs" dxfId="25" priority="26" stopIfTrue="1" operator="equal">
      <formula>$C130</formula>
    </cfRule>
  </conditionalFormatting>
  <conditionalFormatting sqref="C132">
    <cfRule type="cellIs" dxfId="24" priority="25" stopIfTrue="1" operator="equal">
      <formula>$C131</formula>
    </cfRule>
  </conditionalFormatting>
  <conditionalFormatting sqref="C133">
    <cfRule type="cellIs" dxfId="23" priority="24" stopIfTrue="1" operator="equal">
      <formula>$C132</formula>
    </cfRule>
  </conditionalFormatting>
  <conditionalFormatting sqref="C145">
    <cfRule type="cellIs" dxfId="22" priority="13" stopIfTrue="1" operator="equal">
      <formula>$C144</formula>
    </cfRule>
  </conditionalFormatting>
  <conditionalFormatting sqref="C135">
    <cfRule type="cellIs" dxfId="21" priority="23" stopIfTrue="1" operator="equal">
      <formula>$C134</formula>
    </cfRule>
  </conditionalFormatting>
  <conditionalFormatting sqref="C136">
    <cfRule type="cellIs" dxfId="20" priority="22" stopIfTrue="1" operator="equal">
      <formula>$C135</formula>
    </cfRule>
  </conditionalFormatting>
  <conditionalFormatting sqref="C137">
    <cfRule type="cellIs" dxfId="19" priority="21" stopIfTrue="1" operator="equal">
      <formula>$C136</formula>
    </cfRule>
  </conditionalFormatting>
  <conditionalFormatting sqref="C138">
    <cfRule type="cellIs" dxfId="18" priority="20" stopIfTrue="1" operator="equal">
      <formula>$C137</formula>
    </cfRule>
  </conditionalFormatting>
  <conditionalFormatting sqref="C139">
    <cfRule type="cellIs" dxfId="17" priority="19" stopIfTrue="1" operator="equal">
      <formula>$C138</formula>
    </cfRule>
  </conditionalFormatting>
  <conditionalFormatting sqref="C140">
    <cfRule type="cellIs" dxfId="16" priority="18" stopIfTrue="1" operator="equal">
      <formula>$C139</formula>
    </cfRule>
  </conditionalFormatting>
  <conditionalFormatting sqref="C141">
    <cfRule type="cellIs" dxfId="15" priority="17" stopIfTrue="1" operator="equal">
      <formula>$C140</formula>
    </cfRule>
  </conditionalFormatting>
  <conditionalFormatting sqref="C142">
    <cfRule type="cellIs" dxfId="14" priority="16" stopIfTrue="1" operator="equal">
      <formula>$C141</formula>
    </cfRule>
  </conditionalFormatting>
  <conditionalFormatting sqref="C143">
    <cfRule type="cellIs" dxfId="13" priority="15" stopIfTrue="1" operator="equal">
      <formula>$C142</formula>
    </cfRule>
  </conditionalFormatting>
  <conditionalFormatting sqref="C144">
    <cfRule type="cellIs" dxfId="12" priority="14" stopIfTrue="1" operator="equal">
      <formula>$C143</formula>
    </cfRule>
  </conditionalFormatting>
  <conditionalFormatting sqref="C147">
    <cfRule type="cellIs" dxfId="11" priority="12" stopIfTrue="1" operator="equal">
      <formula>$C146</formula>
    </cfRule>
  </conditionalFormatting>
  <conditionalFormatting sqref="C148">
    <cfRule type="cellIs" dxfId="10" priority="11" stopIfTrue="1" operator="equal">
      <formula>$C147</formula>
    </cfRule>
  </conditionalFormatting>
  <conditionalFormatting sqref="C149">
    <cfRule type="cellIs" dxfId="9" priority="10" stopIfTrue="1" operator="equal">
      <formula>$C148</formula>
    </cfRule>
  </conditionalFormatting>
  <conditionalFormatting sqref="C150">
    <cfRule type="cellIs" dxfId="8" priority="9" stopIfTrue="1" operator="equal">
      <formula>$C149</formula>
    </cfRule>
  </conditionalFormatting>
  <conditionalFormatting sqref="C151">
    <cfRule type="cellIs" dxfId="7" priority="8" stopIfTrue="1" operator="equal">
      <formula>$C150</formula>
    </cfRule>
  </conditionalFormatting>
  <conditionalFormatting sqref="C152">
    <cfRule type="cellIs" dxfId="6" priority="7" stopIfTrue="1" operator="equal">
      <formula>$C151</formula>
    </cfRule>
  </conditionalFormatting>
  <conditionalFormatting sqref="C153">
    <cfRule type="cellIs" dxfId="5" priority="6" stopIfTrue="1" operator="equal">
      <formula>$C152</formula>
    </cfRule>
  </conditionalFormatting>
  <conditionalFormatting sqref="C155">
    <cfRule type="cellIs" dxfId="4" priority="5" stopIfTrue="1" operator="equal">
      <formula>$C154</formula>
    </cfRule>
  </conditionalFormatting>
  <conditionalFormatting sqref="C156">
    <cfRule type="cellIs" dxfId="3" priority="4" stopIfTrue="1" operator="equal">
      <formula>$C155</formula>
    </cfRule>
  </conditionalFormatting>
  <conditionalFormatting sqref="C157">
    <cfRule type="cellIs" dxfId="2" priority="3" stopIfTrue="1" operator="equal">
      <formula>$C156</formula>
    </cfRule>
  </conditionalFormatting>
  <conditionalFormatting sqref="C158">
    <cfRule type="cellIs" dxfId="1" priority="2" stopIfTrue="1" operator="equal">
      <formula>$C157</formula>
    </cfRule>
  </conditionalFormatting>
  <conditionalFormatting sqref="C159">
    <cfRule type="cellIs" dxfId="0" priority="1" stopIfTrue="1" operator="equal">
      <formula>$C158</formula>
    </cfRule>
  </conditionalFormatting>
  <pageMargins left="0.31496062992125984" right="0.31496062992125984" top="0.19685039370078741" bottom="0.19685039370078741" header="0" footer="0"/>
  <pageSetup paperSize="9" scale="70" fitToHeight="7" orientation="landscape" r:id="rId1"/>
  <headerFooter alignWithMargins="0"/>
  <rowBreaks count="2" manualBreakCount="2">
    <brk id="145" max="68" man="1"/>
    <brk id="160"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0611010</vt:lpstr>
      <vt:lpstr>'0611010'!Область_друку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2024-03-12T06:18:36Z</dcterms:created>
  <dcterms:modified xsi:type="dcterms:W3CDTF">2024-03-18T08:30:07Z</dcterms:modified>
</cp:coreProperties>
</file>