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2102\Звіт УКІ\"/>
    </mc:Choice>
  </mc:AlternateContent>
  <bookViews>
    <workbookView xWindow="0" yWindow="0" windowWidth="28800" windowHeight="12435"/>
  </bookViews>
  <sheets>
    <sheet name="1416020" sheetId="1" r:id="rId1"/>
  </sheets>
  <definedNames>
    <definedName name="_xlnm.Print_Area" localSheetId="0">'1416020'!$A$1:$T$107</definedName>
  </definedNames>
  <calcPr calcId="152511"/>
</workbook>
</file>

<file path=xl/calcChain.xml><?xml version="1.0" encoding="utf-8"?>
<calcChain xmlns="http://schemas.openxmlformats.org/spreadsheetml/2006/main">
  <c r="O73" i="1" l="1"/>
  <c r="I73" i="1"/>
  <c r="R73" i="1" s="1"/>
  <c r="T73" i="1" s="1"/>
  <c r="O72" i="1"/>
  <c r="Q72" i="1"/>
  <c r="I72" i="1"/>
  <c r="M72" i="1" s="1"/>
  <c r="I41" i="1"/>
  <c r="M41" i="1" s="1"/>
  <c r="F41" i="1"/>
  <c r="H41" i="1" s="1"/>
  <c r="I40" i="1"/>
  <c r="M40" i="1" s="1"/>
  <c r="M42" i="1" s="1"/>
  <c r="F40" i="1"/>
  <c r="H40" i="1" s="1"/>
  <c r="O70" i="1"/>
  <c r="Q70" i="1" s="1"/>
  <c r="I70" i="1"/>
  <c r="M70" i="1"/>
  <c r="R65" i="1"/>
  <c r="T65" i="1" s="1"/>
  <c r="M65" i="1"/>
  <c r="O80" i="1"/>
  <c r="R80" i="1" s="1"/>
  <c r="T80" i="1" s="1"/>
  <c r="O82" i="1"/>
  <c r="R82" i="1" s="1"/>
  <c r="T82" i="1" s="1"/>
  <c r="I82" i="1"/>
  <c r="M82" i="1" s="1"/>
  <c r="Q76" i="1"/>
  <c r="I80" i="1"/>
  <c r="M80" i="1" s="1"/>
  <c r="R78" i="1"/>
  <c r="T78" i="1" s="1"/>
  <c r="Q78" i="1"/>
  <c r="M78" i="1"/>
  <c r="R66" i="1"/>
  <c r="T66" i="1"/>
  <c r="Q66" i="1"/>
  <c r="M66" i="1"/>
  <c r="Q68" i="1"/>
  <c r="R68" i="1"/>
  <c r="T68" i="1"/>
  <c r="M68" i="1"/>
  <c r="R64" i="1"/>
  <c r="T64" i="1"/>
  <c r="Q64" i="1"/>
  <c r="R76" i="1"/>
  <c r="T76" i="1"/>
  <c r="M76" i="1"/>
  <c r="M64" i="1"/>
  <c r="I42" i="1"/>
  <c r="I55" i="1"/>
  <c r="O40" i="1"/>
  <c r="Q40" i="1"/>
  <c r="Q65" i="1"/>
  <c r="R72" i="1"/>
  <c r="T72" i="1" s="1"/>
  <c r="M55" i="1"/>
  <c r="Q73" i="1"/>
  <c r="R70" i="1" l="1"/>
  <c r="T70" i="1" s="1"/>
  <c r="Q80" i="1"/>
  <c r="F42" i="1"/>
  <c r="Q82" i="1"/>
  <c r="O41" i="1"/>
  <c r="M73" i="1"/>
  <c r="H42" i="1" l="1"/>
  <c r="F55" i="1"/>
  <c r="Q41" i="1"/>
  <c r="O42" i="1"/>
  <c r="Q42" i="1" s="1"/>
  <c r="V42" i="1"/>
  <c r="O55" i="1" l="1"/>
  <c r="Q55" i="1" s="1"/>
  <c r="H55" i="1"/>
</calcChain>
</file>

<file path=xl/sharedStrings.xml><?xml version="1.0" encoding="utf-8"?>
<sst xmlns="http://schemas.openxmlformats.org/spreadsheetml/2006/main" count="176" uniqueCount="108">
  <si>
    <t xml:space="preserve">1. </t>
  </si>
  <si>
    <t>0620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</si>
  <si>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</si>
  <si>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</si>
  <si>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</si>
  <si>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</si>
  <si>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</si>
  <si>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</si>
  <si>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</si>
  <si>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</si>
  <si>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</si>
  <si>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</si>
  <si>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</si>
  <si>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Напрями використання бюджетних коштів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</si>
  <si>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</si>
  <si>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</si>
  <si>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</si>
  <si>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</si>
  <si>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</si>
  <si>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</si>
  <si>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</si>
  <si>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</si>
  <si>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</si>
  <si>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рішення сесії міської ради</t>
  </si>
  <si>
    <t>грн.</t>
  </si>
  <si>
    <t>од.</t>
  </si>
  <si>
    <t>розрахунково</t>
  </si>
  <si>
    <t>ЗВІТ</t>
  </si>
  <si>
    <t>про виконання паспорта бюджетної програми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</si>
  <si>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</si>
  <si>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</si>
  <si>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</si>
  <si>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</si>
  <si>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</si>
  <si>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</si>
  <si>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</si>
  <si>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</si>
  <si>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</si>
  <si>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Надання фінансування та підтримки комунальним підприємствам міста з метою забезпечення належної та безперебійної їх роботи</t>
  </si>
  <si>
    <t>Забезпечення належної та безперебійної  роботи комунальних підприємств із надання послуг населенню</t>
  </si>
  <si>
    <t>8.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</si>
  <si>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</si>
  <si>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гривень</t>
  </si>
  <si>
    <t xml:space="preserve">9. 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</si>
  <si>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</si>
  <si>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</si>
  <si>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Результативні показники бюджетної програми та аналіз їх виконання</t>
  </si>
  <si>
    <t>(код Програмної класифікації видатків  та кредитування місцевого бюджету)</t>
  </si>
  <si>
    <t>(код за ЄДРПОУ)</t>
  </si>
  <si>
    <t>(код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</si>
  <si>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</si>
  <si>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</si>
  <si>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10. Узагальнений висновок про виконання бюджетної програми.</t>
  </si>
  <si>
    <t>(найменування бюджетної програми згідно з Типовою програмною класифікацією видатків та кредитування місцевого бюджету)</t>
  </si>
  <si>
    <t>(найменування головного розпорядника коштів місцевого бюджету)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</si>
  <si>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</si>
  <si>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</si>
  <si>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</si>
  <si>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</si>
  <si>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</si>
  <si>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22564000000</t>
  </si>
  <si>
    <t>Програма утримання та розвитку житлово-комунального господарства та благоустрою Хмельницької міської територіальної громади  на 2017-2021 роки (зі змінами)</t>
  </si>
  <si>
    <t xml:space="preserve">Завдання 1.  Забезпечення функціонування комунального підприємства </t>
  </si>
  <si>
    <t xml:space="preserve">кількість особових рахунків, абонентам яких здійснюється надання житлово-комунальних послуг </t>
  </si>
  <si>
    <t>середні витрати на обслуговування 1 особового рахунку,  абонентам яких здійснюється надання житлово-комунальних послуг</t>
  </si>
  <si>
    <t>кількість особових рахунків, абоненти яких планується забезпечити житлово-комунальними послугами</t>
  </si>
  <si>
    <t>Начальник відділу бухгалтерського обліку та звітності - головний бухгалтер</t>
  </si>
  <si>
    <t>договори</t>
  </si>
  <si>
    <t>Управління комунальної інфраструктури Хмельницької міської ради</t>
  </si>
  <si>
    <t>03356163</t>
  </si>
  <si>
    <t xml:space="preserve">Завдання 1. Забезпечення функціонування комунальних підприємств </t>
  </si>
  <si>
    <t>Завдання 2. Забезпечення функціонування комунальних підприємств у сфері водопровідно-каналізаційного господарства</t>
  </si>
  <si>
    <t>Забезпечення функціонування  комунального підприємства "Акведук"</t>
  </si>
  <si>
    <t>Забезпечення функціонування Хмельницького комунального підприємства "Спецкомунтранс"</t>
  </si>
  <si>
    <t>сума дебіторської заборгованості населення за послуги підприємства у сфері поводження з побутовими відходами</t>
  </si>
  <si>
    <t>звітність відділу збуту послуг</t>
  </si>
  <si>
    <t>кількість підприємств, що надають послуги у сфері поводження з побутовими відходами</t>
  </si>
  <si>
    <t xml:space="preserve">рівень покриття дебіторської заборгованості за послуги у сфері поводження з побутовими відходами відповідно до передбачених видатків на функціонування підприємства </t>
  </si>
  <si>
    <t>на забезпечення функціонування комунального підприємства "Акведук"</t>
  </si>
  <si>
    <t>В. о. начальника управління комунальної інфраструктури</t>
  </si>
  <si>
    <t>місцевого бюджету на 01.01.2023 року</t>
  </si>
  <si>
    <t>від 01 листопада 2022 року № 359)</t>
  </si>
  <si>
    <t>7.1. Аналіз розділу «Видатки (надані кредити з бюджету) та напрями використання бюджетних коштів за бюджетною програмою»</t>
  </si>
  <si>
    <t>обсяг видатків для функціонування підприємства</t>
  </si>
  <si>
    <t>обсяг видатків для надання компенсації за надання послуг, що становлять загальний економічний інтерес - послуг з вивезення побутових відходів</t>
  </si>
  <si>
    <t xml:space="preserve">сума витрат на одне комунальне підприємство </t>
  </si>
  <si>
    <t>розрахунок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</si>
  <si>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</si>
  <si>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</si>
  <si>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Василь КАБАЛЬСЬКИЙ</t>
  </si>
  <si>
    <t>(Власне ім'я, ПРІЗВИЩЕ)</t>
  </si>
  <si>
    <t>Наталія ФУР'ЯНОВА</t>
  </si>
  <si>
    <t>відсоток відшкодування компенсації з надання послуг у сфері поводження з побутовими відходами</t>
  </si>
  <si>
    <t>%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</si>
  <si>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</si>
  <si>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</si>
  <si>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</si>
  <si>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</si>
  <si>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грн</t>
  </si>
  <si>
    <t>Пояснення: розбіжності відсутні.</t>
  </si>
  <si>
    <t>Пояснення: в 1 завданні показник змінився за рахунок зменшення дебіторської заборгованості.</t>
  </si>
  <si>
    <t>Виконання бюджетної програми становить 100 % до затверджених призначень в 2022 р.</t>
  </si>
  <si>
    <t>Пояснення: по 2 завданню - фактичне використання коштів.</t>
  </si>
  <si>
    <t>Аналіз стану виконання результативних показників: 1) по 1 завданню кошти освоєнні в повному обсязі, в показниках затрат зменшилась дебіторська заборгованість за рахунок погашення заборгованості населенням за надані послуги; 2) по 2 завданню фактичне використання, показники виконані.</t>
  </si>
  <si>
    <t>Пояснення: економія коштів</t>
  </si>
  <si>
    <t>Пояснення: 1) по 1 завданню кошти освоєнні в повному обсязі, в показниках затрат зменшилась дебіторська заборгованість за рахунок погашення заборгованості населенням за надані послуги; 2) по 2 завданню економія коштів.</t>
  </si>
  <si>
    <t>рішення ВК</t>
  </si>
  <si>
    <t xml:space="preserve">рішення сесії міської ради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</si>
</sst>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59">
    <xf numFmtId="0" fontId="0" fillId="0" borderId="0" xfId="0"/>
    <xf numFmtId="0" fontId="2" fillId="0" borderId="1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3" fillId="0" borderId="0" xfId="0" applyFont="1"/>
    <xf numFmtId="0" fontId="13" fillId="0" borderId="1" xfId="0" applyFont="1" applyBorder="1"/>
    <xf numFmtId="0" fontId="13" fillId="0" borderId="0" xfId="0" applyFont="1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4" fontId="13" fillId="0" borderId="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9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9" fillId="0" borderId="0" xfId="0" applyFont="1" applyBorder="1"/>
    <xf numFmtId="0" fontId="9" fillId="0" borderId="1" xfId="0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9" fillId="0" borderId="0" xfId="0" applyFont="1" applyBorder="1" applyAlignment="1"/>
    <xf numFmtId="0" fontId="12" fillId="0" borderId="0" xfId="0" applyFont="1"/>
    <xf numFmtId="0" fontId="2" fillId="0" borderId="0" xfId="2" applyFont="1" applyBorder="1" applyAlignment="1">
      <alignment vertical="center" wrapText="1"/>
    </xf>
    <xf numFmtId="0" fontId="0" fillId="0" borderId="0" xfId="0" applyBorder="1" applyAlignment="1">
      <alignment horizontal="left"/>
    </xf>
    <xf numFmtId="0" fontId="2" fillId="0" borderId="0" xfId="2" applyFont="1" applyBorder="1" applyAlignment="1"/>
    <xf numFmtId="0" fontId="2" fillId="0" borderId="1" xfId="3" applyFont="1" applyBorder="1"/>
    <xf numFmtId="0" fontId="13" fillId="0" borderId="4" xfId="0" applyFont="1" applyBorder="1" applyAlignment="1"/>
    <xf numFmtId="0" fontId="13" fillId="0" borderId="0" xfId="0" applyFont="1" applyAlignment="1"/>
    <xf numFmtId="0" fontId="2" fillId="0" borderId="0" xfId="0" applyFont="1" applyBorder="1" applyAlignment="1">
      <alignment vertical="top" wrapText="1"/>
    </xf>
    <xf numFmtId="49" fontId="2" fillId="0" borderId="0" xfId="0" applyNumberFormat="1" applyFont="1" applyBorder="1" applyAlignment="1"/>
    <xf numFmtId="0" fontId="2" fillId="0" borderId="0" xfId="3" applyFont="1" applyBorder="1" applyAlignment="1">
      <alignment vertical="top"/>
    </xf>
    <xf numFmtId="2" fontId="13" fillId="0" borderId="0" xfId="0" applyNumberFormat="1" applyFont="1" applyBorder="1" applyAlignment="1">
      <alignment wrapText="1"/>
    </xf>
    <xf numFmtId="0" fontId="15" fillId="0" borderId="0" xfId="0" applyFont="1" applyAlignment="1"/>
    <xf numFmtId="0" fontId="2" fillId="0" borderId="0" xfId="1" applyFont="1" applyAlignment="1"/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top"/>
    </xf>
    <xf numFmtId="0" fontId="4" fillId="0" borderId="0" xfId="0" applyFont="1" applyBorder="1" applyAlignment="1">
      <alignment horizontal="center"/>
    </xf>
    <xf numFmtId="0" fontId="3" fillId="0" borderId="0" xfId="0" applyFont="1"/>
    <xf numFmtId="0" fontId="8" fillId="0" borderId="5" xfId="2" applyFont="1" applyBorder="1" applyAlignment="1">
      <alignment vertical="center" wrapText="1"/>
    </xf>
    <xf numFmtId="164" fontId="13" fillId="0" borderId="0" xfId="0" applyNumberFormat="1" applyFont="1"/>
    <xf numFmtId="0" fontId="12" fillId="0" borderId="0" xfId="0" applyFont="1" applyAlignment="1">
      <alignment horizontal="left" vertical="center"/>
    </xf>
    <xf numFmtId="0" fontId="17" fillId="0" borderId="0" xfId="2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2" fillId="0" borderId="0" xfId="2" applyFont="1" applyBorder="1" applyAlignment="1">
      <alignment horizontal="left" vertical="center" wrapText="1"/>
    </xf>
    <xf numFmtId="4" fontId="13" fillId="0" borderId="2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justify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3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3" fontId="8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7" fillId="0" borderId="3" xfId="2" applyFont="1" applyBorder="1" applyAlignment="1">
      <alignment vertical="center" wrapText="1"/>
    </xf>
    <xf numFmtId="0" fontId="7" fillId="0" borderId="5" xfId="2" applyFont="1" applyBorder="1" applyAlignment="1">
      <alignment vertical="center" wrapText="1"/>
    </xf>
    <xf numFmtId="4" fontId="13" fillId="0" borderId="3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3" fontId="8" fillId="0" borderId="2" xfId="2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2" fontId="2" fillId="0" borderId="0" xfId="2" applyNumberFormat="1" applyFont="1" applyAlignment="1">
      <alignment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2" fillId="0" borderId="0" xfId="0" quotePrefix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4" fillId="0" borderId="4" xfId="3" applyFont="1" applyBorder="1" applyAlignment="1">
      <alignment horizontal="center" vertical="top" wrapText="1"/>
    </xf>
    <xf numFmtId="49" fontId="2" fillId="0" borderId="0" xfId="3" applyNumberFormat="1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4" fillId="0" borderId="0" xfId="3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top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 wrapText="1"/>
    </xf>
    <xf numFmtId="3" fontId="8" fillId="0" borderId="6" xfId="2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3" xfId="2" applyFont="1" applyBorder="1" applyAlignment="1">
      <alignment vertical="center" wrapText="1"/>
    </xf>
    <xf numFmtId="0" fontId="2" fillId="0" borderId="5" xfId="2" applyFont="1" applyBorder="1" applyAlignment="1">
      <alignment vertical="center" wrapText="1"/>
    </xf>
    <xf numFmtId="0" fontId="2" fillId="0" borderId="6" xfId="2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8" fillId="0" borderId="3" xfId="2" applyNumberFormat="1" applyFont="1" applyBorder="1" applyAlignment="1">
      <alignment horizontal="center" vertical="center" wrapText="1"/>
    </xf>
    <xf numFmtId="4" fontId="8" fillId="0" borderId="6" xfId="2" applyNumberFormat="1" applyFont="1" applyBorder="1" applyAlignment="1">
      <alignment horizontal="center"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"/>
  <sheetViews>
    <sheetView tabSelected="1" view="pageBreakPreview" zoomScaleNormal="100" zoomScaleSheetLayoutView="100" workbookViewId="0">
      <selection activeCell="V72" sqref="V72"/>
    </sheetView>
  </sheetViews>
  <sheetFormatPr defaultRowHeight="15" x14ac:dyDescent="0.25"/>
  <cols>
    <col min="1" max="1" width="4.85546875" style="5" customWidth="1"/>
    <col min="2" max="2" width="14.42578125" style="5" customWidth="1"/>
    <col min="3" max="3" width="11.140625" style="5" customWidth="1"/>
    <col min="4" max="4" width="9.140625" style="5"/>
    <col min="5" max="5" width="7.140625" style="5" customWidth="1"/>
    <col min="6" max="6" width="12.7109375" style="5" customWidth="1"/>
    <col min="7" max="7" width="13.7109375" style="5" customWidth="1"/>
    <col min="8" max="8" width="12.7109375" style="5" customWidth="1"/>
    <col min="9" max="9" width="5.85546875" style="5" customWidth="1"/>
    <col min="10" max="10" width="9.140625" style="5"/>
    <col min="11" max="11" width="7.7109375" style="5" customWidth="1"/>
    <col min="12" max="12" width="6.42578125" style="5" customWidth="1"/>
    <col min="13" max="13" width="8.42578125" style="5" customWidth="1"/>
    <col min="14" max="14" width="6.140625" style="5" customWidth="1"/>
    <col min="15" max="15" width="14" style="5" customWidth="1"/>
    <col min="16" max="16" width="12.85546875" style="5" customWidth="1"/>
    <col min="17" max="17" width="13.85546875" style="5" customWidth="1"/>
    <col min="18" max="18" width="11.7109375" style="5" customWidth="1"/>
    <col min="19" max="19" width="11.28515625" style="5" customWidth="1"/>
    <col min="20" max="20" width="11.85546875" style="5" customWidth="1"/>
    <col min="21" max="23" width="9.140625" style="5"/>
    <col min="24" max="24" width="12.28515625" style="5" customWidth="1"/>
    <col min="25" max="25" width="10" style="5" bestFit="1" customWidth="1"/>
    <col min="26" max="16384" width="9.140625" style="5"/>
  </cols>
  <sheetData>
    <row r="1" spans="1:20" x14ac:dyDescent="0.25">
      <c r="M1" s="2" t="s">
        <v>7</v>
      </c>
    </row>
    <row r="2" spans="1:20" x14ac:dyDescent="0.25">
      <c r="M2" s="2" t="s">
        <v>4</v>
      </c>
    </row>
    <row r="3" spans="1:20" x14ac:dyDescent="0.25">
      <c r="M3" s="2" t="s">
        <v>5</v>
      </c>
    </row>
    <row r="4" spans="1:20" x14ac:dyDescent="0.25">
      <c r="M4" s="3" t="s">
        <v>6</v>
      </c>
    </row>
    <row r="5" spans="1:20" x14ac:dyDescent="0.25">
      <c r="M5" s="3" t="s">
        <v>81</v>
      </c>
    </row>
    <row r="8" spans="1:20" x14ac:dyDescent="0.25">
      <c r="F8" s="22"/>
      <c r="G8" s="23"/>
      <c r="H8" s="24" t="s">
        <v>27</v>
      </c>
      <c r="I8" s="23"/>
      <c r="J8" s="23"/>
      <c r="L8" s="23"/>
      <c r="M8" s="23"/>
      <c r="N8" s="22"/>
    </row>
    <row r="9" spans="1:20" ht="15.75" x14ac:dyDescent="0.25">
      <c r="F9" s="129" t="s">
        <v>28</v>
      </c>
      <c r="G9" s="129"/>
      <c r="H9" s="129"/>
      <c r="I9" s="129"/>
      <c r="J9" s="129"/>
      <c r="K9" s="129"/>
      <c r="L9" s="25"/>
      <c r="M9" s="25"/>
      <c r="N9" s="25"/>
    </row>
    <row r="10" spans="1:20" ht="15.75" x14ac:dyDescent="0.25">
      <c r="F10" s="25"/>
      <c r="G10" s="25" t="s">
        <v>80</v>
      </c>
      <c r="H10" s="25"/>
      <c r="I10" s="25"/>
      <c r="J10" s="25"/>
      <c r="K10" s="25"/>
      <c r="L10" s="25"/>
      <c r="M10" s="25"/>
      <c r="N10" s="22"/>
    </row>
    <row r="13" spans="1:20" ht="17.100000000000001" customHeight="1" x14ac:dyDescent="0.25">
      <c r="A13" s="21" t="s">
        <v>0</v>
      </c>
      <c r="B13" s="133">
        <v>1400000</v>
      </c>
      <c r="C13" s="133"/>
      <c r="E13" s="6"/>
      <c r="F13" s="1"/>
      <c r="G13" s="1" t="s">
        <v>68</v>
      </c>
      <c r="H13" s="6"/>
      <c r="I13" s="6"/>
      <c r="J13" s="6"/>
      <c r="K13" s="6"/>
      <c r="L13" s="6"/>
      <c r="M13" s="6"/>
      <c r="N13" s="6"/>
      <c r="O13" s="6"/>
      <c r="R13" s="150" t="s">
        <v>69</v>
      </c>
      <c r="S13" s="150"/>
      <c r="T13" s="46"/>
    </row>
    <row r="14" spans="1:20" ht="59.25" customHeight="1" x14ac:dyDescent="0.25">
      <c r="A14" s="21"/>
      <c r="B14" s="134" t="s">
        <v>47</v>
      </c>
      <c r="C14" s="134"/>
      <c r="E14" s="43"/>
      <c r="F14" s="43"/>
      <c r="G14" s="52" t="s">
        <v>54</v>
      </c>
      <c r="H14" s="43"/>
      <c r="I14" s="43"/>
      <c r="J14" s="43"/>
      <c r="K14" s="43"/>
      <c r="R14" s="151" t="s">
        <v>48</v>
      </c>
      <c r="S14" s="151"/>
      <c r="T14" s="45"/>
    </row>
    <row r="15" spans="1:20" ht="17.100000000000001" customHeight="1" x14ac:dyDescent="0.25">
      <c r="A15" s="21"/>
      <c r="B15" s="7"/>
    </row>
    <row r="16" spans="1:20" ht="17.100000000000001" customHeight="1" x14ac:dyDescent="0.25">
      <c r="A16" s="21" t="s">
        <v>2</v>
      </c>
      <c r="B16" s="133">
        <v>1410000</v>
      </c>
      <c r="C16" s="133"/>
      <c r="E16" s="6"/>
      <c r="F16" s="6"/>
      <c r="G16" s="1" t="s">
        <v>68</v>
      </c>
      <c r="H16" s="6"/>
      <c r="I16" s="6"/>
      <c r="J16" s="6"/>
      <c r="K16" s="6"/>
      <c r="L16" s="6"/>
      <c r="M16" s="6"/>
      <c r="N16" s="6"/>
      <c r="O16" s="6"/>
      <c r="R16" s="150" t="s">
        <v>69</v>
      </c>
      <c r="S16" s="150"/>
    </row>
    <row r="17" spans="1:24" ht="55.5" customHeight="1" x14ac:dyDescent="0.25">
      <c r="A17" s="21"/>
      <c r="B17" s="134" t="s">
        <v>47</v>
      </c>
      <c r="C17" s="134"/>
      <c r="E17" s="44"/>
      <c r="F17" s="44"/>
      <c r="G17" s="145" t="s">
        <v>59</v>
      </c>
      <c r="H17" s="145"/>
      <c r="I17" s="145"/>
      <c r="J17" s="145"/>
      <c r="K17" s="145"/>
      <c r="L17" s="145"/>
      <c r="M17" s="145"/>
      <c r="R17" s="151" t="s">
        <v>48</v>
      </c>
      <c r="S17" s="151"/>
    </row>
    <row r="18" spans="1:24" ht="17.100000000000001" customHeight="1" x14ac:dyDescent="0.25">
      <c r="A18" s="21"/>
      <c r="B18" s="7"/>
    </row>
    <row r="19" spans="1:24" ht="53.25" customHeight="1" x14ac:dyDescent="0.25">
      <c r="A19" s="21" t="s">
        <v>3</v>
      </c>
      <c r="B19" s="133">
        <v>1416020</v>
      </c>
      <c r="C19" s="133"/>
      <c r="D19" s="49"/>
      <c r="E19" s="137">
        <v>6020</v>
      </c>
      <c r="F19" s="137"/>
      <c r="G19" s="132" t="s">
        <v>1</v>
      </c>
      <c r="H19" s="132"/>
      <c r="J19" s="135" t="s">
        <v>29</v>
      </c>
      <c r="K19" s="135"/>
      <c r="L19" s="135"/>
      <c r="M19" s="135"/>
      <c r="N19" s="135"/>
      <c r="O19" s="135"/>
      <c r="P19" s="135"/>
      <c r="Q19" s="48"/>
      <c r="R19" s="127" t="s">
        <v>60</v>
      </c>
      <c r="S19" s="128"/>
    </row>
    <row r="20" spans="1:24" ht="72" customHeight="1" x14ac:dyDescent="0.25">
      <c r="B20" s="134" t="s">
        <v>47</v>
      </c>
      <c r="C20" s="134"/>
      <c r="E20" s="136" t="s">
        <v>50</v>
      </c>
      <c r="F20" s="136"/>
      <c r="G20" s="131" t="s">
        <v>51</v>
      </c>
      <c r="H20" s="131"/>
      <c r="J20" s="131" t="s">
        <v>53</v>
      </c>
      <c r="K20" s="131"/>
      <c r="L20" s="131"/>
      <c r="M20" s="131"/>
      <c r="N20" s="131"/>
      <c r="O20" s="131"/>
      <c r="P20" s="131"/>
      <c r="Q20" s="47"/>
      <c r="R20" s="151" t="s">
        <v>49</v>
      </c>
      <c r="S20" s="151"/>
    </row>
    <row r="22" spans="1:24" ht="17.25" customHeight="1" x14ac:dyDescent="0.25">
      <c r="A22" s="26" t="s">
        <v>30</v>
      </c>
      <c r="B22" s="130" t="s">
        <v>31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28"/>
      <c r="S22" s="28"/>
      <c r="T22" s="28"/>
      <c r="U22" s="28"/>
      <c r="V22" s="32"/>
      <c r="W22" s="32"/>
      <c r="X22" s="9"/>
    </row>
    <row r="23" spans="1:24" ht="15.75" x14ac:dyDescent="0.25">
      <c r="A23" s="22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32"/>
      <c r="W23" s="32"/>
      <c r="X23" s="9"/>
    </row>
    <row r="24" spans="1:24" ht="18" customHeight="1" x14ac:dyDescent="0.25">
      <c r="A24" s="22"/>
      <c r="B24" s="29" t="s">
        <v>16</v>
      </c>
      <c r="C24" s="138" t="s">
        <v>32</v>
      </c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39"/>
      <c r="S24" s="39"/>
      <c r="T24" s="39"/>
      <c r="U24" s="39"/>
      <c r="V24" s="39"/>
      <c r="W24" s="39"/>
      <c r="X24" s="9"/>
    </row>
    <row r="25" spans="1:24" ht="18.75" customHeight="1" x14ac:dyDescent="0.25">
      <c r="A25" s="22"/>
      <c r="B25" s="29">
        <v>1</v>
      </c>
      <c r="C25" s="139" t="s">
        <v>38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1"/>
      <c r="R25" s="39"/>
      <c r="S25" s="39"/>
      <c r="T25" s="39"/>
      <c r="U25" s="39"/>
      <c r="V25" s="39"/>
      <c r="W25" s="39"/>
      <c r="X25" s="9"/>
    </row>
    <row r="26" spans="1:24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32"/>
      <c r="S26" s="32"/>
      <c r="T26" s="32"/>
      <c r="U26" s="32"/>
      <c r="V26" s="32"/>
      <c r="W26" s="32"/>
      <c r="X26" s="9"/>
    </row>
    <row r="27" spans="1:24" ht="15.75" x14ac:dyDescent="0.25">
      <c r="A27" s="30" t="s">
        <v>33</v>
      </c>
      <c r="B27" s="31" t="s">
        <v>34</v>
      </c>
      <c r="C27" s="31"/>
      <c r="D27" s="31"/>
      <c r="E27" s="42" t="s">
        <v>39</v>
      </c>
      <c r="F27" s="42"/>
      <c r="G27" s="42"/>
      <c r="H27" s="42"/>
      <c r="I27" s="33"/>
      <c r="J27" s="33"/>
      <c r="K27" s="33"/>
      <c r="L27" s="33"/>
      <c r="M27" s="33"/>
      <c r="N27" s="33"/>
      <c r="O27" s="33"/>
      <c r="P27" s="33"/>
      <c r="Q27" s="33"/>
      <c r="R27" s="32"/>
      <c r="S27" s="32"/>
      <c r="T27" s="32"/>
      <c r="U27" s="32"/>
      <c r="V27" s="32"/>
      <c r="W27" s="32"/>
      <c r="X27" s="9"/>
    </row>
    <row r="28" spans="1:24" ht="15.75" x14ac:dyDescent="0.25">
      <c r="A28" s="30"/>
      <c r="B28" s="31"/>
      <c r="C28" s="31"/>
      <c r="D28" s="31"/>
      <c r="F28" s="11"/>
      <c r="G28" s="11"/>
      <c r="H28" s="11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9"/>
    </row>
    <row r="29" spans="1:24" ht="15.75" x14ac:dyDescent="0.25">
      <c r="A29" s="30" t="s">
        <v>14</v>
      </c>
      <c r="B29" s="4" t="s">
        <v>35</v>
      </c>
      <c r="C29" s="3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1"/>
      <c r="S29" s="40"/>
      <c r="T29" s="40"/>
      <c r="U29" s="40"/>
      <c r="V29" s="32"/>
      <c r="W29" s="32"/>
      <c r="X29" s="9"/>
    </row>
    <row r="30" spans="1:24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40"/>
      <c r="S30" s="40"/>
      <c r="T30" s="40"/>
      <c r="U30" s="40"/>
      <c r="V30" s="32"/>
      <c r="W30" s="32"/>
      <c r="X30" s="9"/>
    </row>
    <row r="31" spans="1:24" ht="18" customHeight="1" x14ac:dyDescent="0.25">
      <c r="A31" s="36"/>
      <c r="B31" s="29" t="s">
        <v>16</v>
      </c>
      <c r="C31" s="138" t="s">
        <v>36</v>
      </c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39"/>
      <c r="S31" s="39"/>
      <c r="T31" s="39"/>
      <c r="U31" s="39"/>
      <c r="V31" s="39"/>
      <c r="W31" s="39"/>
      <c r="X31" s="9"/>
    </row>
    <row r="32" spans="1:24" ht="18" customHeight="1" x14ac:dyDescent="0.25">
      <c r="A32" s="36"/>
      <c r="B32" s="29">
        <v>1</v>
      </c>
      <c r="C32" s="114" t="s">
        <v>70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39"/>
      <c r="S32" s="39"/>
      <c r="T32" s="39"/>
      <c r="U32" s="39"/>
      <c r="V32" s="39"/>
      <c r="W32" s="39"/>
      <c r="X32" s="9"/>
    </row>
    <row r="33" spans="1:24" ht="18.75" customHeight="1" x14ac:dyDescent="0.25">
      <c r="A33" s="22"/>
      <c r="B33" s="29">
        <v>1</v>
      </c>
      <c r="C33" s="114" t="s">
        <v>71</v>
      </c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32"/>
      <c r="S33" s="32"/>
      <c r="T33" s="32"/>
      <c r="U33" s="32"/>
      <c r="V33" s="37"/>
      <c r="W33" s="32"/>
      <c r="X33" s="9"/>
    </row>
    <row r="34" spans="1:24" ht="15.75" x14ac:dyDescent="0.25">
      <c r="A34" s="26" t="s">
        <v>17</v>
      </c>
      <c r="B34" s="38" t="s">
        <v>37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37"/>
      <c r="W34" s="22"/>
    </row>
    <row r="35" spans="1:24" ht="15.75" x14ac:dyDescent="0.25">
      <c r="A35" s="38" t="s">
        <v>82</v>
      </c>
      <c r="B35" s="38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37"/>
      <c r="W35" s="22"/>
    </row>
    <row r="36" spans="1:24" ht="15.75" x14ac:dyDescent="0.25">
      <c r="B36" s="4"/>
      <c r="Q36" s="5" t="s">
        <v>42</v>
      </c>
    </row>
    <row r="37" spans="1:24" ht="31.5" customHeight="1" x14ac:dyDescent="0.25">
      <c r="A37" s="118" t="s">
        <v>16</v>
      </c>
      <c r="B37" s="120" t="s">
        <v>13</v>
      </c>
      <c r="C37" s="121"/>
      <c r="D37" s="121"/>
      <c r="E37" s="122"/>
      <c r="F37" s="89" t="s">
        <v>11</v>
      </c>
      <c r="G37" s="89"/>
      <c r="H37" s="89"/>
      <c r="I37" s="89" t="s">
        <v>44</v>
      </c>
      <c r="J37" s="89"/>
      <c r="K37" s="89"/>
      <c r="L37" s="89"/>
      <c r="M37" s="89"/>
      <c r="N37" s="89"/>
      <c r="O37" s="89" t="s">
        <v>12</v>
      </c>
      <c r="P37" s="89"/>
      <c r="Q37" s="89"/>
      <c r="R37" s="9"/>
    </row>
    <row r="38" spans="1:24" ht="33" customHeight="1" x14ac:dyDescent="0.25">
      <c r="A38" s="119"/>
      <c r="B38" s="123"/>
      <c r="C38" s="124"/>
      <c r="D38" s="124"/>
      <c r="E38" s="125"/>
      <c r="F38" s="8" t="s">
        <v>8</v>
      </c>
      <c r="G38" s="8" t="s">
        <v>9</v>
      </c>
      <c r="H38" s="8" t="s">
        <v>10</v>
      </c>
      <c r="I38" s="89" t="s">
        <v>8</v>
      </c>
      <c r="J38" s="89"/>
      <c r="K38" s="90" t="s">
        <v>9</v>
      </c>
      <c r="L38" s="91"/>
      <c r="M38" s="89" t="s">
        <v>10</v>
      </c>
      <c r="N38" s="89"/>
      <c r="O38" s="8" t="s">
        <v>8</v>
      </c>
      <c r="P38" s="8" t="s">
        <v>9</v>
      </c>
      <c r="Q38" s="8" t="s">
        <v>10</v>
      </c>
      <c r="R38" s="9"/>
    </row>
    <row r="39" spans="1:24" x14ac:dyDescent="0.25">
      <c r="A39" s="12">
        <v>1</v>
      </c>
      <c r="B39" s="89">
        <v>2</v>
      </c>
      <c r="C39" s="89"/>
      <c r="D39" s="89"/>
      <c r="E39" s="89"/>
      <c r="F39" s="8">
        <v>3</v>
      </c>
      <c r="G39" s="8">
        <v>4</v>
      </c>
      <c r="H39" s="8">
        <v>5</v>
      </c>
      <c r="I39" s="89">
        <v>6</v>
      </c>
      <c r="J39" s="89"/>
      <c r="K39" s="90">
        <v>7</v>
      </c>
      <c r="L39" s="91"/>
      <c r="M39" s="90">
        <v>8</v>
      </c>
      <c r="N39" s="91"/>
      <c r="O39" s="8">
        <v>9</v>
      </c>
      <c r="P39" s="8">
        <v>10</v>
      </c>
      <c r="Q39" s="8">
        <v>11</v>
      </c>
      <c r="R39" s="10"/>
    </row>
    <row r="40" spans="1:24" ht="52.5" customHeight="1" x14ac:dyDescent="0.25">
      <c r="A40" s="16">
        <v>1</v>
      </c>
      <c r="B40" s="114" t="s">
        <v>73</v>
      </c>
      <c r="C40" s="114"/>
      <c r="D40" s="114"/>
      <c r="E40" s="114"/>
      <c r="F40" s="13">
        <f>I64+I65</f>
        <v>4562250</v>
      </c>
      <c r="G40" s="13"/>
      <c r="H40" s="13">
        <f>F40</f>
        <v>4562250</v>
      </c>
      <c r="I40" s="81">
        <f>O64+O65</f>
        <v>4562250</v>
      </c>
      <c r="J40" s="81"/>
      <c r="K40" s="81"/>
      <c r="L40" s="81"/>
      <c r="M40" s="81">
        <f>I40+K40</f>
        <v>4562250</v>
      </c>
      <c r="N40" s="81"/>
      <c r="O40" s="13">
        <f>I40-F40</f>
        <v>0</v>
      </c>
      <c r="P40" s="13"/>
      <c r="Q40" s="13">
        <f>O40</f>
        <v>0</v>
      </c>
      <c r="R40" s="9"/>
    </row>
    <row r="41" spans="1:24" ht="36" customHeight="1" x14ac:dyDescent="0.25">
      <c r="A41" s="16">
        <v>2</v>
      </c>
      <c r="B41" s="152" t="s">
        <v>72</v>
      </c>
      <c r="C41" s="153"/>
      <c r="D41" s="153"/>
      <c r="E41" s="154"/>
      <c r="F41" s="13">
        <f>I76</f>
        <v>530000</v>
      </c>
      <c r="G41" s="13"/>
      <c r="H41" s="13">
        <f>F41</f>
        <v>530000</v>
      </c>
      <c r="I41" s="81">
        <f>O76</f>
        <v>529989.32999999996</v>
      </c>
      <c r="J41" s="81"/>
      <c r="K41" s="81"/>
      <c r="L41" s="81"/>
      <c r="M41" s="81">
        <f>I41+K41</f>
        <v>529989.32999999996</v>
      </c>
      <c r="N41" s="81"/>
      <c r="O41" s="13">
        <f>I41-F41</f>
        <v>-10.67000000004191</v>
      </c>
      <c r="P41" s="13"/>
      <c r="Q41" s="13">
        <f>O41</f>
        <v>-10.67000000004191</v>
      </c>
      <c r="R41" s="9"/>
    </row>
    <row r="42" spans="1:24" ht="18" customHeight="1" x14ac:dyDescent="0.25">
      <c r="A42" s="15"/>
      <c r="B42" s="144" t="s">
        <v>15</v>
      </c>
      <c r="C42" s="144"/>
      <c r="D42" s="144"/>
      <c r="E42" s="144"/>
      <c r="F42" s="13">
        <f>F40+F41</f>
        <v>5092250</v>
      </c>
      <c r="G42" s="13"/>
      <c r="H42" s="13">
        <f>F42+G42</f>
        <v>5092250</v>
      </c>
      <c r="I42" s="81">
        <f>I40+I41</f>
        <v>5092239.33</v>
      </c>
      <c r="J42" s="81"/>
      <c r="K42" s="81"/>
      <c r="L42" s="81"/>
      <c r="M42" s="81">
        <f>SUM(M40:N41)</f>
        <v>5092239.33</v>
      </c>
      <c r="N42" s="81"/>
      <c r="O42" s="13">
        <f>O40+O41</f>
        <v>-10.67000000004191</v>
      </c>
      <c r="P42" s="13"/>
      <c r="Q42" s="13">
        <f>O42+P42</f>
        <v>-10.67000000004191</v>
      </c>
      <c r="V42" s="56">
        <f>I42/F42*100</f>
        <v>99.99979046590407</v>
      </c>
    </row>
    <row r="43" spans="1:24" ht="21" customHeight="1" x14ac:dyDescent="0.25">
      <c r="A43" s="9"/>
      <c r="B43" s="62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</row>
    <row r="44" spans="1:24" ht="15.75" x14ac:dyDescent="0.25">
      <c r="A44" s="57" t="s">
        <v>87</v>
      </c>
      <c r="B44" s="32"/>
      <c r="C44" s="58"/>
      <c r="D44" s="58"/>
      <c r="E44" s="58"/>
      <c r="F44" s="58"/>
      <c r="G44" s="58"/>
      <c r="H44" s="58"/>
      <c r="I44" s="59"/>
      <c r="J44" s="59"/>
      <c r="K44" s="59"/>
      <c r="L44" s="59"/>
      <c r="M44" s="59"/>
      <c r="N44" s="59"/>
      <c r="O44" s="59"/>
      <c r="P44" s="59"/>
      <c r="Q44" s="59"/>
      <c r="R44" s="59"/>
    </row>
    <row r="45" spans="1:24" ht="15.75" x14ac:dyDescent="0.25">
      <c r="A45" s="22"/>
      <c r="B45" s="32"/>
      <c r="C45" s="58"/>
      <c r="D45" s="58"/>
      <c r="E45" s="58"/>
      <c r="F45" s="58"/>
      <c r="G45" s="58"/>
      <c r="H45" s="58"/>
      <c r="I45" s="59"/>
      <c r="J45" s="59"/>
      <c r="K45" s="59"/>
      <c r="L45" s="59"/>
      <c r="M45" s="59"/>
      <c r="N45" s="59"/>
      <c r="O45" s="59"/>
      <c r="P45" s="59"/>
      <c r="Q45" s="59"/>
      <c r="R45" s="59"/>
    </row>
    <row r="46" spans="1:24" ht="15.75" x14ac:dyDescent="0.25">
      <c r="A46" s="22"/>
      <c r="B46" s="60" t="s">
        <v>16</v>
      </c>
      <c r="C46" s="111" t="s">
        <v>88</v>
      </c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3"/>
    </row>
    <row r="47" spans="1:24" ht="15.75" customHeight="1" x14ac:dyDescent="0.25">
      <c r="A47" s="22"/>
      <c r="B47" s="60">
        <v>1</v>
      </c>
      <c r="C47" s="111">
        <v>2</v>
      </c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3"/>
    </row>
    <row r="48" spans="1:24" ht="15.75" x14ac:dyDescent="0.25">
      <c r="A48" s="22"/>
      <c r="B48" s="61"/>
      <c r="C48" s="139" t="s">
        <v>104</v>
      </c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1"/>
    </row>
    <row r="49" spans="1:20" ht="15.75" x14ac:dyDescent="0.25">
      <c r="A49" s="22"/>
      <c r="B49" s="32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</row>
    <row r="50" spans="1:20" ht="18.75" customHeight="1" x14ac:dyDescent="0.25">
      <c r="A50" s="21" t="s">
        <v>40</v>
      </c>
      <c r="B50" s="4" t="s">
        <v>41</v>
      </c>
    </row>
    <row r="51" spans="1:20" ht="15.75" x14ac:dyDescent="0.25">
      <c r="B51" s="4"/>
      <c r="Q51" s="5" t="s">
        <v>42</v>
      </c>
    </row>
    <row r="52" spans="1:20" ht="31.5" customHeight="1" x14ac:dyDescent="0.25">
      <c r="A52" s="126"/>
      <c r="B52" s="155" t="s">
        <v>18</v>
      </c>
      <c r="C52" s="89"/>
      <c r="D52" s="89"/>
      <c r="E52" s="89"/>
      <c r="F52" s="89" t="s">
        <v>11</v>
      </c>
      <c r="G52" s="89"/>
      <c r="H52" s="89"/>
      <c r="I52" s="89" t="s">
        <v>44</v>
      </c>
      <c r="J52" s="89"/>
      <c r="K52" s="89"/>
      <c r="L52" s="89"/>
      <c r="M52" s="89"/>
      <c r="N52" s="89"/>
      <c r="O52" s="89" t="s">
        <v>12</v>
      </c>
      <c r="P52" s="89"/>
      <c r="Q52" s="89"/>
    </row>
    <row r="53" spans="1:20" ht="33" customHeight="1" x14ac:dyDescent="0.25">
      <c r="A53" s="126"/>
      <c r="B53" s="89"/>
      <c r="C53" s="89"/>
      <c r="D53" s="89"/>
      <c r="E53" s="89"/>
      <c r="F53" s="8" t="s">
        <v>8</v>
      </c>
      <c r="G53" s="8" t="s">
        <v>9</v>
      </c>
      <c r="H53" s="8" t="s">
        <v>10</v>
      </c>
      <c r="I53" s="89" t="s">
        <v>8</v>
      </c>
      <c r="J53" s="89"/>
      <c r="K53" s="90" t="s">
        <v>9</v>
      </c>
      <c r="L53" s="91"/>
      <c r="M53" s="89" t="s">
        <v>10</v>
      </c>
      <c r="N53" s="89"/>
      <c r="O53" s="8" t="s">
        <v>8</v>
      </c>
      <c r="P53" s="8" t="s">
        <v>9</v>
      </c>
      <c r="Q53" s="8" t="s">
        <v>10</v>
      </c>
    </row>
    <row r="54" spans="1:20" ht="18" customHeight="1" x14ac:dyDescent="0.25">
      <c r="A54" s="9"/>
      <c r="B54" s="89">
        <v>1</v>
      </c>
      <c r="C54" s="89"/>
      <c r="D54" s="89"/>
      <c r="E54" s="89"/>
      <c r="F54" s="8">
        <v>2</v>
      </c>
      <c r="G54" s="8">
        <v>3</v>
      </c>
      <c r="H54" s="8">
        <v>4</v>
      </c>
      <c r="I54" s="89">
        <v>5</v>
      </c>
      <c r="J54" s="89"/>
      <c r="K54" s="90">
        <v>6</v>
      </c>
      <c r="L54" s="91"/>
      <c r="M54" s="90">
        <v>7</v>
      </c>
      <c r="N54" s="91"/>
      <c r="O54" s="8">
        <v>8</v>
      </c>
      <c r="P54" s="8">
        <v>9</v>
      </c>
      <c r="Q54" s="8">
        <v>10</v>
      </c>
    </row>
    <row r="55" spans="1:20" ht="78" customHeight="1" x14ac:dyDescent="0.25">
      <c r="B55" s="142" t="s">
        <v>61</v>
      </c>
      <c r="C55" s="143"/>
      <c r="D55" s="143"/>
      <c r="E55" s="143"/>
      <c r="F55" s="18">
        <f>F42</f>
        <v>5092250</v>
      </c>
      <c r="G55" s="16"/>
      <c r="H55" s="18">
        <f>F55</f>
        <v>5092250</v>
      </c>
      <c r="I55" s="97">
        <f>I42</f>
        <v>5092239.33</v>
      </c>
      <c r="J55" s="74"/>
      <c r="K55" s="110"/>
      <c r="L55" s="100"/>
      <c r="M55" s="97">
        <f>I55</f>
        <v>5092239.33</v>
      </c>
      <c r="N55" s="74"/>
      <c r="O55" s="18">
        <f>I55-F55</f>
        <v>-10.669999999925494</v>
      </c>
      <c r="P55" s="16"/>
      <c r="Q55" s="18">
        <f>O55</f>
        <v>-10.669999999925494</v>
      </c>
    </row>
    <row r="57" spans="1:20" ht="18" customHeight="1" x14ac:dyDescent="0.25">
      <c r="A57" s="21" t="s">
        <v>43</v>
      </c>
      <c r="B57" s="4" t="s">
        <v>46</v>
      </c>
    </row>
    <row r="58" spans="1:20" ht="15.75" x14ac:dyDescent="0.25">
      <c r="A58" s="72" t="s">
        <v>94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</row>
    <row r="59" spans="1:20" ht="50.25" customHeight="1" x14ac:dyDescent="0.25">
      <c r="A59" s="89" t="s">
        <v>16</v>
      </c>
      <c r="B59" s="89" t="s">
        <v>21</v>
      </c>
      <c r="C59" s="89"/>
      <c r="D59" s="89"/>
      <c r="E59" s="89"/>
      <c r="F59" s="89" t="s">
        <v>19</v>
      </c>
      <c r="G59" s="89" t="s">
        <v>20</v>
      </c>
      <c r="H59" s="89"/>
      <c r="I59" s="89" t="s">
        <v>11</v>
      </c>
      <c r="J59" s="89"/>
      <c r="K59" s="89"/>
      <c r="L59" s="89"/>
      <c r="M59" s="89"/>
      <c r="N59" s="89"/>
      <c r="O59" s="89" t="s">
        <v>45</v>
      </c>
      <c r="P59" s="89"/>
      <c r="Q59" s="89"/>
      <c r="R59" s="89" t="s">
        <v>12</v>
      </c>
      <c r="S59" s="89"/>
      <c r="T59" s="89"/>
    </row>
    <row r="60" spans="1:20" ht="36" customHeight="1" x14ac:dyDescent="0.25">
      <c r="A60" s="89"/>
      <c r="B60" s="89"/>
      <c r="C60" s="89"/>
      <c r="D60" s="89"/>
      <c r="E60" s="89"/>
      <c r="F60" s="89"/>
      <c r="G60" s="89"/>
      <c r="H60" s="89"/>
      <c r="I60" s="89" t="s">
        <v>8</v>
      </c>
      <c r="J60" s="89"/>
      <c r="K60" s="89" t="s">
        <v>9</v>
      </c>
      <c r="L60" s="89"/>
      <c r="M60" s="89" t="s">
        <v>10</v>
      </c>
      <c r="N60" s="89"/>
      <c r="O60" s="8" t="s">
        <v>8</v>
      </c>
      <c r="P60" s="8" t="s">
        <v>9</v>
      </c>
      <c r="Q60" s="8" t="s">
        <v>10</v>
      </c>
      <c r="R60" s="8" t="s">
        <v>8</v>
      </c>
      <c r="S60" s="8" t="s">
        <v>9</v>
      </c>
      <c r="T60" s="8" t="s">
        <v>10</v>
      </c>
    </row>
    <row r="61" spans="1:20" ht="18" customHeight="1" x14ac:dyDescent="0.25">
      <c r="A61" s="8">
        <v>1</v>
      </c>
      <c r="B61" s="89">
        <v>2</v>
      </c>
      <c r="C61" s="89"/>
      <c r="D61" s="89"/>
      <c r="E61" s="89"/>
      <c r="F61" s="8">
        <v>3</v>
      </c>
      <c r="G61" s="89">
        <v>4</v>
      </c>
      <c r="H61" s="89"/>
      <c r="I61" s="89">
        <v>5</v>
      </c>
      <c r="J61" s="89"/>
      <c r="K61" s="89">
        <v>6</v>
      </c>
      <c r="L61" s="89"/>
      <c r="M61" s="89">
        <v>7</v>
      </c>
      <c r="N61" s="89"/>
      <c r="O61" s="8">
        <v>8</v>
      </c>
      <c r="P61" s="8">
        <v>9</v>
      </c>
      <c r="Q61" s="8">
        <v>10</v>
      </c>
      <c r="R61" s="8">
        <v>11</v>
      </c>
      <c r="S61" s="8">
        <v>12</v>
      </c>
      <c r="T61" s="8">
        <v>13</v>
      </c>
    </row>
    <row r="62" spans="1:20" ht="19.5" customHeight="1" x14ac:dyDescent="0.25">
      <c r="A62" s="16"/>
      <c r="B62" s="115" t="s">
        <v>62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7"/>
    </row>
    <row r="63" spans="1:20" ht="20.25" customHeight="1" x14ac:dyDescent="0.25">
      <c r="A63" s="16"/>
      <c r="B63" s="79" t="s">
        <v>55</v>
      </c>
      <c r="C63" s="79"/>
      <c r="D63" s="79"/>
      <c r="E63" s="79"/>
      <c r="F63" s="19"/>
      <c r="G63" s="78"/>
      <c r="H63" s="78"/>
      <c r="I63" s="78"/>
      <c r="J63" s="88"/>
      <c r="K63" s="92"/>
      <c r="L63" s="92"/>
      <c r="M63" s="92"/>
      <c r="N63" s="92"/>
      <c r="O63" s="15"/>
      <c r="P63" s="15"/>
      <c r="Q63" s="15"/>
      <c r="R63" s="15"/>
      <c r="S63" s="15"/>
      <c r="T63" s="15"/>
    </row>
    <row r="64" spans="1:20" ht="36.75" customHeight="1" x14ac:dyDescent="0.25">
      <c r="A64" s="16">
        <v>1</v>
      </c>
      <c r="B64" s="82" t="s">
        <v>83</v>
      </c>
      <c r="C64" s="83"/>
      <c r="D64" s="83"/>
      <c r="E64" s="84"/>
      <c r="F64" s="20" t="s">
        <v>24</v>
      </c>
      <c r="G64" s="85" t="s">
        <v>23</v>
      </c>
      <c r="H64" s="86"/>
      <c r="I64" s="87">
        <v>2574000</v>
      </c>
      <c r="J64" s="88"/>
      <c r="K64" s="92"/>
      <c r="L64" s="92"/>
      <c r="M64" s="95">
        <f>I64</f>
        <v>2574000</v>
      </c>
      <c r="N64" s="100"/>
      <c r="O64" s="18">
        <v>2574000</v>
      </c>
      <c r="P64" s="18"/>
      <c r="Q64" s="18">
        <f>O64</f>
        <v>2574000</v>
      </c>
      <c r="R64" s="18">
        <f>O64-I64</f>
        <v>0</v>
      </c>
      <c r="S64" s="16"/>
      <c r="T64" s="18">
        <f>R64</f>
        <v>0</v>
      </c>
    </row>
    <row r="65" spans="1:20" ht="63.75" customHeight="1" x14ac:dyDescent="0.25">
      <c r="A65" s="16">
        <v>2</v>
      </c>
      <c r="B65" s="82" t="s">
        <v>84</v>
      </c>
      <c r="C65" s="83"/>
      <c r="D65" s="83"/>
      <c r="E65" s="84"/>
      <c r="F65" s="20" t="s">
        <v>24</v>
      </c>
      <c r="G65" s="85" t="s">
        <v>23</v>
      </c>
      <c r="H65" s="86"/>
      <c r="I65" s="87">
        <v>1988250</v>
      </c>
      <c r="J65" s="88"/>
      <c r="K65" s="92"/>
      <c r="L65" s="92"/>
      <c r="M65" s="95">
        <f>I65</f>
        <v>1988250</v>
      </c>
      <c r="N65" s="100"/>
      <c r="O65" s="18">
        <v>1988250</v>
      </c>
      <c r="P65" s="18"/>
      <c r="Q65" s="18">
        <f>O65</f>
        <v>1988250</v>
      </c>
      <c r="R65" s="18">
        <f>O65-I65</f>
        <v>0</v>
      </c>
      <c r="S65" s="16"/>
      <c r="T65" s="18">
        <f>R65</f>
        <v>0</v>
      </c>
    </row>
    <row r="66" spans="1:20" ht="47.25" customHeight="1" x14ac:dyDescent="0.25">
      <c r="A66" s="16">
        <v>3</v>
      </c>
      <c r="B66" s="82" t="s">
        <v>74</v>
      </c>
      <c r="C66" s="83"/>
      <c r="D66" s="83"/>
      <c r="E66" s="84"/>
      <c r="F66" s="20" t="s">
        <v>24</v>
      </c>
      <c r="G66" s="85" t="s">
        <v>75</v>
      </c>
      <c r="H66" s="86"/>
      <c r="I66" s="87">
        <v>19620370</v>
      </c>
      <c r="J66" s="88"/>
      <c r="K66" s="92"/>
      <c r="L66" s="92"/>
      <c r="M66" s="95">
        <f>I66</f>
        <v>19620370</v>
      </c>
      <c r="N66" s="100"/>
      <c r="O66" s="65">
        <v>19462230</v>
      </c>
      <c r="P66" s="18"/>
      <c r="Q66" s="18">
        <f>O66</f>
        <v>19462230</v>
      </c>
      <c r="R66" s="18">
        <f>O66-I66</f>
        <v>-158140</v>
      </c>
      <c r="S66" s="16"/>
      <c r="T66" s="18">
        <f>R66</f>
        <v>-158140</v>
      </c>
    </row>
    <row r="67" spans="1:20" ht="20.25" customHeight="1" x14ac:dyDescent="0.25">
      <c r="A67" s="16"/>
      <c r="B67" s="79" t="s">
        <v>56</v>
      </c>
      <c r="C67" s="79"/>
      <c r="D67" s="79"/>
      <c r="E67" s="79"/>
      <c r="F67" s="19"/>
      <c r="G67" s="77"/>
      <c r="H67" s="77"/>
      <c r="I67" s="80"/>
      <c r="J67" s="80"/>
      <c r="K67" s="74"/>
      <c r="L67" s="74"/>
      <c r="M67" s="73"/>
      <c r="N67" s="74"/>
      <c r="O67" s="16"/>
      <c r="P67" s="16"/>
      <c r="Q67" s="16"/>
      <c r="R67" s="17"/>
      <c r="S67" s="16"/>
      <c r="T67" s="17"/>
    </row>
    <row r="68" spans="1:20" ht="35.25" customHeight="1" x14ac:dyDescent="0.25">
      <c r="A68" s="16">
        <v>1</v>
      </c>
      <c r="B68" s="76" t="s">
        <v>76</v>
      </c>
      <c r="C68" s="76"/>
      <c r="D68" s="76"/>
      <c r="E68" s="76"/>
      <c r="F68" s="19" t="s">
        <v>25</v>
      </c>
      <c r="G68" s="77" t="s">
        <v>107</v>
      </c>
      <c r="H68" s="77"/>
      <c r="I68" s="99">
        <v>1</v>
      </c>
      <c r="J68" s="99"/>
      <c r="K68" s="74"/>
      <c r="L68" s="74"/>
      <c r="M68" s="73">
        <f>I68</f>
        <v>1</v>
      </c>
      <c r="N68" s="74"/>
      <c r="O68" s="16">
        <v>1</v>
      </c>
      <c r="P68" s="16"/>
      <c r="Q68" s="16">
        <f>O68</f>
        <v>1</v>
      </c>
      <c r="R68" s="17">
        <f>O68-I68</f>
        <v>0</v>
      </c>
      <c r="S68" s="16"/>
      <c r="T68" s="17">
        <f>R68</f>
        <v>0</v>
      </c>
    </row>
    <row r="69" spans="1:20" ht="18.75" customHeight="1" x14ac:dyDescent="0.25">
      <c r="A69" s="16"/>
      <c r="B69" s="79" t="s">
        <v>57</v>
      </c>
      <c r="C69" s="79"/>
      <c r="D69" s="79"/>
      <c r="E69" s="79"/>
      <c r="F69" s="19"/>
      <c r="G69" s="146"/>
      <c r="H69" s="147"/>
      <c r="I69" s="148"/>
      <c r="J69" s="149"/>
      <c r="K69" s="110"/>
      <c r="L69" s="100"/>
      <c r="M69" s="73"/>
      <c r="N69" s="74"/>
      <c r="O69" s="16"/>
      <c r="P69" s="16"/>
      <c r="Q69" s="16"/>
      <c r="R69" s="17"/>
      <c r="S69" s="16"/>
      <c r="T69" s="17"/>
    </row>
    <row r="70" spans="1:20" ht="32.25" customHeight="1" x14ac:dyDescent="0.25">
      <c r="A70" s="16">
        <v>1</v>
      </c>
      <c r="B70" s="82" t="s">
        <v>85</v>
      </c>
      <c r="C70" s="83"/>
      <c r="D70" s="83"/>
      <c r="E70" s="84"/>
      <c r="F70" s="19" t="s">
        <v>24</v>
      </c>
      <c r="G70" s="146" t="s">
        <v>86</v>
      </c>
      <c r="H70" s="147"/>
      <c r="I70" s="157">
        <f>I64+I65</f>
        <v>4562250</v>
      </c>
      <c r="J70" s="158"/>
      <c r="K70" s="95"/>
      <c r="L70" s="96"/>
      <c r="M70" s="97">
        <f>I70</f>
        <v>4562250</v>
      </c>
      <c r="N70" s="97"/>
      <c r="O70" s="18">
        <f>O64+O65</f>
        <v>4562250</v>
      </c>
      <c r="P70" s="16"/>
      <c r="Q70" s="18">
        <f>O70</f>
        <v>4562250</v>
      </c>
      <c r="R70" s="18">
        <f>O70-I70</f>
        <v>0</v>
      </c>
      <c r="S70" s="18"/>
      <c r="T70" s="18">
        <f>R70</f>
        <v>0</v>
      </c>
    </row>
    <row r="71" spans="1:20" ht="17.25" customHeight="1" x14ac:dyDescent="0.25">
      <c r="A71" s="16"/>
      <c r="B71" s="79" t="s">
        <v>58</v>
      </c>
      <c r="C71" s="79"/>
      <c r="D71" s="79"/>
      <c r="E71" s="79"/>
      <c r="F71" s="19"/>
      <c r="G71" s="78"/>
      <c r="H71" s="78"/>
      <c r="I71" s="78"/>
      <c r="J71" s="78"/>
      <c r="K71" s="74"/>
      <c r="L71" s="74"/>
      <c r="M71" s="73"/>
      <c r="N71" s="74"/>
      <c r="O71" s="16"/>
      <c r="P71" s="16"/>
      <c r="Q71" s="16"/>
      <c r="R71" s="17"/>
      <c r="S71" s="16"/>
      <c r="T71" s="17"/>
    </row>
    <row r="72" spans="1:20" ht="63.75" customHeight="1" x14ac:dyDescent="0.25">
      <c r="A72" s="16">
        <v>1</v>
      </c>
      <c r="B72" s="76" t="s">
        <v>77</v>
      </c>
      <c r="C72" s="76"/>
      <c r="D72" s="76"/>
      <c r="E72" s="76"/>
      <c r="F72" s="19" t="s">
        <v>93</v>
      </c>
      <c r="G72" s="78" t="s">
        <v>26</v>
      </c>
      <c r="H72" s="78"/>
      <c r="I72" s="87">
        <f>I64/I66*100</f>
        <v>13.119018652553443</v>
      </c>
      <c r="J72" s="87"/>
      <c r="K72" s="97"/>
      <c r="L72" s="97"/>
      <c r="M72" s="97">
        <f>I72</f>
        <v>13.119018652553443</v>
      </c>
      <c r="N72" s="97"/>
      <c r="O72" s="18">
        <f>O64/O66*100</f>
        <v>13.225617002779231</v>
      </c>
      <c r="P72" s="18"/>
      <c r="Q72" s="18">
        <f>O72</f>
        <v>13.225617002779231</v>
      </c>
      <c r="R72" s="18">
        <f>O72-I72</f>
        <v>0.1065983502257879</v>
      </c>
      <c r="S72" s="18"/>
      <c r="T72" s="18">
        <f>R72</f>
        <v>0.1065983502257879</v>
      </c>
    </row>
    <row r="73" spans="1:20" ht="46.5" customHeight="1" x14ac:dyDescent="0.25">
      <c r="A73" s="16">
        <v>2</v>
      </c>
      <c r="B73" s="156" t="s">
        <v>92</v>
      </c>
      <c r="C73" s="156"/>
      <c r="D73" s="156"/>
      <c r="E73" s="156"/>
      <c r="F73" s="19" t="s">
        <v>24</v>
      </c>
      <c r="G73" s="78" t="s">
        <v>26</v>
      </c>
      <c r="H73" s="78"/>
      <c r="I73" s="87">
        <f>I65/4701568.19*100</f>
        <v>42.289081422426413</v>
      </c>
      <c r="J73" s="87"/>
      <c r="K73" s="97"/>
      <c r="L73" s="97"/>
      <c r="M73" s="97">
        <f>I73</f>
        <v>42.289081422426413</v>
      </c>
      <c r="N73" s="97"/>
      <c r="O73" s="18">
        <f>O65/4701568.19*100</f>
        <v>42.289081422426413</v>
      </c>
      <c r="P73" s="18"/>
      <c r="Q73" s="18">
        <f>O73</f>
        <v>42.289081422426413</v>
      </c>
      <c r="R73" s="18">
        <f>O73-I73</f>
        <v>0</v>
      </c>
      <c r="S73" s="18"/>
      <c r="T73" s="18">
        <f>R73</f>
        <v>0</v>
      </c>
    </row>
    <row r="74" spans="1:20" ht="21" customHeight="1" x14ac:dyDescent="0.25">
      <c r="A74" s="16"/>
      <c r="B74" s="93" t="s">
        <v>71</v>
      </c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55"/>
      <c r="Q74" s="55"/>
      <c r="R74" s="55"/>
      <c r="S74" s="55"/>
      <c r="T74" s="55"/>
    </row>
    <row r="75" spans="1:20" ht="18" customHeight="1" x14ac:dyDescent="0.25">
      <c r="A75" s="16"/>
      <c r="B75" s="79" t="s">
        <v>55</v>
      </c>
      <c r="C75" s="79"/>
      <c r="D75" s="79"/>
      <c r="E75" s="79"/>
      <c r="F75" s="19"/>
      <c r="G75" s="78"/>
      <c r="H75" s="78"/>
      <c r="I75" s="78"/>
      <c r="J75" s="88"/>
      <c r="K75" s="92"/>
      <c r="L75" s="92"/>
      <c r="M75" s="92"/>
      <c r="N75" s="92"/>
      <c r="O75" s="15"/>
      <c r="P75" s="15"/>
      <c r="Q75" s="15"/>
      <c r="R75" s="15"/>
      <c r="S75" s="15"/>
      <c r="T75" s="15"/>
    </row>
    <row r="76" spans="1:20" ht="33" customHeight="1" x14ac:dyDescent="0.25">
      <c r="A76" s="16">
        <v>1</v>
      </c>
      <c r="B76" s="82" t="s">
        <v>78</v>
      </c>
      <c r="C76" s="83"/>
      <c r="D76" s="83"/>
      <c r="E76" s="84"/>
      <c r="F76" s="20" t="s">
        <v>24</v>
      </c>
      <c r="G76" s="85" t="s">
        <v>106</v>
      </c>
      <c r="H76" s="86"/>
      <c r="I76" s="87">
        <v>530000</v>
      </c>
      <c r="J76" s="88"/>
      <c r="K76" s="92"/>
      <c r="L76" s="92"/>
      <c r="M76" s="95">
        <f>I76</f>
        <v>530000</v>
      </c>
      <c r="N76" s="100"/>
      <c r="O76" s="18">
        <v>529989.32999999996</v>
      </c>
      <c r="P76" s="18"/>
      <c r="Q76" s="18">
        <f>O76</f>
        <v>529989.32999999996</v>
      </c>
      <c r="R76" s="18">
        <f>O76-I76</f>
        <v>-10.67000000004191</v>
      </c>
      <c r="S76" s="16"/>
      <c r="T76" s="18">
        <f>R76</f>
        <v>-10.67000000004191</v>
      </c>
    </row>
    <row r="77" spans="1:20" ht="18" customHeight="1" x14ac:dyDescent="0.25">
      <c r="A77" s="16"/>
      <c r="B77" s="79" t="s">
        <v>56</v>
      </c>
      <c r="C77" s="79"/>
      <c r="D77" s="79"/>
      <c r="E77" s="79"/>
      <c r="F77" s="19"/>
      <c r="G77" s="77"/>
      <c r="H77" s="77"/>
      <c r="I77" s="80"/>
      <c r="J77" s="80"/>
      <c r="K77" s="74"/>
      <c r="L77" s="74"/>
      <c r="M77" s="73"/>
      <c r="N77" s="74"/>
      <c r="O77" s="16"/>
      <c r="P77" s="16"/>
      <c r="Q77" s="16"/>
      <c r="R77" s="17"/>
      <c r="S77" s="16"/>
      <c r="T77" s="17"/>
    </row>
    <row r="78" spans="1:20" ht="49.5" customHeight="1" x14ac:dyDescent="0.25">
      <c r="A78" s="16">
        <v>1</v>
      </c>
      <c r="B78" s="76" t="s">
        <v>63</v>
      </c>
      <c r="C78" s="76"/>
      <c r="D78" s="76"/>
      <c r="E78" s="76"/>
      <c r="F78" s="19" t="s">
        <v>25</v>
      </c>
      <c r="G78" s="77" t="s">
        <v>67</v>
      </c>
      <c r="H78" s="77"/>
      <c r="I78" s="99">
        <v>611</v>
      </c>
      <c r="J78" s="99"/>
      <c r="K78" s="74"/>
      <c r="L78" s="74"/>
      <c r="M78" s="73">
        <f>I78</f>
        <v>611</v>
      </c>
      <c r="N78" s="74"/>
      <c r="O78" s="16">
        <v>611</v>
      </c>
      <c r="P78" s="16"/>
      <c r="Q78" s="16">
        <f>O78</f>
        <v>611</v>
      </c>
      <c r="R78" s="17">
        <f>O78-I78</f>
        <v>0</v>
      </c>
      <c r="S78" s="16"/>
      <c r="T78" s="17">
        <f>R78</f>
        <v>0</v>
      </c>
    </row>
    <row r="79" spans="1:20" ht="22.5" customHeight="1" x14ac:dyDescent="0.25">
      <c r="A79" s="16"/>
      <c r="B79" s="79" t="s">
        <v>57</v>
      </c>
      <c r="C79" s="79"/>
      <c r="D79" s="79"/>
      <c r="E79" s="79"/>
      <c r="F79" s="19"/>
      <c r="G79" s="77"/>
      <c r="H79" s="77"/>
      <c r="I79" s="80"/>
      <c r="J79" s="80"/>
      <c r="K79" s="74"/>
      <c r="L79" s="74"/>
      <c r="M79" s="73"/>
      <c r="N79" s="74"/>
      <c r="O79" s="16"/>
      <c r="P79" s="16"/>
      <c r="Q79" s="16"/>
      <c r="R79" s="17"/>
      <c r="S79" s="16"/>
      <c r="T79" s="17"/>
    </row>
    <row r="80" spans="1:20" ht="61.5" customHeight="1" x14ac:dyDescent="0.25">
      <c r="A80" s="16">
        <v>1</v>
      </c>
      <c r="B80" s="82" t="s">
        <v>64</v>
      </c>
      <c r="C80" s="83"/>
      <c r="D80" s="83"/>
      <c r="E80" s="84"/>
      <c r="F80" s="19" t="s">
        <v>24</v>
      </c>
      <c r="G80" s="78" t="s">
        <v>26</v>
      </c>
      <c r="H80" s="78"/>
      <c r="I80" s="101">
        <f>I76/I78</f>
        <v>867.43044189852696</v>
      </c>
      <c r="J80" s="102"/>
      <c r="K80" s="97"/>
      <c r="L80" s="97"/>
      <c r="M80" s="97">
        <f>I80</f>
        <v>867.43044189852696</v>
      </c>
      <c r="N80" s="97"/>
      <c r="O80" s="18">
        <f>O76/O78</f>
        <v>867.41297872340419</v>
      </c>
      <c r="P80" s="18"/>
      <c r="Q80" s="18">
        <f>O80</f>
        <v>867.41297872340419</v>
      </c>
      <c r="R80" s="18">
        <f>O80-I80</f>
        <v>-1.7463175122770735E-2</v>
      </c>
      <c r="S80" s="18"/>
      <c r="T80" s="18">
        <f>R80</f>
        <v>-1.7463175122770735E-2</v>
      </c>
    </row>
    <row r="81" spans="1:20" ht="18" customHeight="1" x14ac:dyDescent="0.25">
      <c r="A81" s="16"/>
      <c r="B81" s="79" t="s">
        <v>58</v>
      </c>
      <c r="C81" s="79"/>
      <c r="D81" s="79"/>
      <c r="E81" s="79"/>
      <c r="F81" s="19"/>
      <c r="G81" s="78"/>
      <c r="H81" s="78"/>
      <c r="I81" s="78"/>
      <c r="J81" s="78"/>
      <c r="K81" s="74"/>
      <c r="L81" s="74"/>
      <c r="M81" s="73"/>
      <c r="N81" s="74"/>
      <c r="O81" s="16"/>
      <c r="P81" s="16"/>
      <c r="Q81" s="16"/>
      <c r="R81" s="17"/>
      <c r="S81" s="16"/>
      <c r="T81" s="17"/>
    </row>
    <row r="82" spans="1:20" ht="48.75" customHeight="1" x14ac:dyDescent="0.25">
      <c r="A82" s="16">
        <v>1</v>
      </c>
      <c r="B82" s="76" t="s">
        <v>65</v>
      </c>
      <c r="C82" s="76"/>
      <c r="D82" s="76"/>
      <c r="E82" s="76"/>
      <c r="F82" s="19" t="s">
        <v>25</v>
      </c>
      <c r="G82" s="78" t="s">
        <v>26</v>
      </c>
      <c r="H82" s="78"/>
      <c r="I82" s="80">
        <f>I78</f>
        <v>611</v>
      </c>
      <c r="J82" s="80"/>
      <c r="K82" s="73"/>
      <c r="L82" s="73"/>
      <c r="M82" s="73">
        <f>I82</f>
        <v>611</v>
      </c>
      <c r="N82" s="73"/>
      <c r="O82" s="17">
        <f>O78</f>
        <v>611</v>
      </c>
      <c r="P82" s="17"/>
      <c r="Q82" s="17">
        <f>O82</f>
        <v>611</v>
      </c>
      <c r="R82" s="17">
        <f>O82-I82</f>
        <v>0</v>
      </c>
      <c r="S82" s="17"/>
      <c r="T82" s="17">
        <f>R82</f>
        <v>0</v>
      </c>
    </row>
    <row r="83" spans="1:20" ht="9.75" customHeight="1" x14ac:dyDescent="0.25">
      <c r="A83" s="9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</row>
    <row r="84" spans="1:20" ht="19.5" customHeight="1" x14ac:dyDescent="0.25">
      <c r="A84" s="75" t="s">
        <v>95</v>
      </c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66"/>
      <c r="T84" s="66"/>
    </row>
    <row r="85" spans="1:20" ht="8.25" customHeight="1" x14ac:dyDescent="0.25">
      <c r="A85" s="67"/>
      <c r="B85"/>
      <c r="C85"/>
      <c r="D85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6"/>
      <c r="T85" s="66"/>
    </row>
    <row r="86" spans="1:20" ht="33.75" customHeight="1" x14ac:dyDescent="0.25">
      <c r="A86" s="60" t="s">
        <v>16</v>
      </c>
      <c r="B86" s="60" t="s">
        <v>21</v>
      </c>
      <c r="C86" s="60" t="s">
        <v>19</v>
      </c>
      <c r="D86" s="71" t="s">
        <v>96</v>
      </c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66"/>
      <c r="T86" s="66"/>
    </row>
    <row r="87" spans="1:20" ht="18" customHeight="1" x14ac:dyDescent="0.25">
      <c r="A87" s="60">
        <v>1</v>
      </c>
      <c r="B87" s="60">
        <v>2</v>
      </c>
      <c r="C87" s="60">
        <v>3</v>
      </c>
      <c r="D87" s="71">
        <v>4</v>
      </c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66"/>
      <c r="T87" s="66"/>
    </row>
    <row r="88" spans="1:20" ht="48.75" customHeight="1" x14ac:dyDescent="0.25">
      <c r="A88" s="60">
        <v>1</v>
      </c>
      <c r="B88" s="60" t="s">
        <v>55</v>
      </c>
      <c r="C88" s="60" t="s">
        <v>98</v>
      </c>
      <c r="D88" s="109" t="s">
        <v>105</v>
      </c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66"/>
      <c r="T88" s="66"/>
    </row>
    <row r="89" spans="1:20" ht="20.100000000000001" customHeight="1" x14ac:dyDescent="0.25">
      <c r="A89" s="60">
        <v>2</v>
      </c>
      <c r="B89" s="60" t="s">
        <v>56</v>
      </c>
      <c r="C89" s="60" t="s">
        <v>25</v>
      </c>
      <c r="D89" s="109" t="s">
        <v>99</v>
      </c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66"/>
      <c r="T89" s="66"/>
    </row>
    <row r="90" spans="1:20" ht="20.100000000000001" customHeight="1" x14ac:dyDescent="0.25">
      <c r="A90" s="60">
        <v>3</v>
      </c>
      <c r="B90" s="60" t="s">
        <v>57</v>
      </c>
      <c r="C90" s="60" t="s">
        <v>98</v>
      </c>
      <c r="D90" s="109" t="s">
        <v>102</v>
      </c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66"/>
      <c r="T90" s="66"/>
    </row>
    <row r="91" spans="1:20" ht="20.100000000000001" customHeight="1" x14ac:dyDescent="0.25">
      <c r="A91" s="60">
        <v>4</v>
      </c>
      <c r="B91" s="60" t="s">
        <v>58</v>
      </c>
      <c r="C91" s="60" t="s">
        <v>98</v>
      </c>
      <c r="D91" s="109" t="s">
        <v>100</v>
      </c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66"/>
      <c r="T91" s="66"/>
    </row>
    <row r="92" spans="1:20" ht="7.5" customHeight="1" x14ac:dyDescent="0.25">
      <c r="A92" s="69"/>
      <c r="B92" s="69"/>
      <c r="C92" s="69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66"/>
      <c r="T92" s="66"/>
    </row>
    <row r="93" spans="1:20" ht="32.25" customHeight="1" x14ac:dyDescent="0.25">
      <c r="A93" s="72" t="s">
        <v>97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22"/>
      <c r="T93" s="66"/>
    </row>
    <row r="94" spans="1:20" ht="32.25" customHeight="1" x14ac:dyDescent="0.25">
      <c r="A94" s="106" t="s">
        <v>103</v>
      </c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66"/>
    </row>
    <row r="95" spans="1:20" x14ac:dyDescent="0.25"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</row>
    <row r="96" spans="1:20" ht="15.75" x14ac:dyDescent="0.25">
      <c r="B96" s="50" t="s">
        <v>52</v>
      </c>
      <c r="C96" s="14"/>
      <c r="D96" s="14"/>
      <c r="E96" s="14"/>
    </row>
    <row r="97" spans="2:18" ht="15.75" x14ac:dyDescent="0.25">
      <c r="B97" s="50"/>
      <c r="C97" s="14"/>
      <c r="D97" s="14"/>
      <c r="E97" s="14"/>
    </row>
    <row r="98" spans="2:18" ht="15.75" x14ac:dyDescent="0.25">
      <c r="B98" s="50" t="s">
        <v>101</v>
      </c>
      <c r="C98" s="14"/>
      <c r="D98" s="14"/>
      <c r="E98" s="14"/>
    </row>
    <row r="100" spans="2:18" ht="15.75" x14ac:dyDescent="0.25">
      <c r="B100" s="4"/>
    </row>
    <row r="101" spans="2:18" ht="33" customHeight="1" x14ac:dyDescent="0.25">
      <c r="B101" s="103" t="s">
        <v>79</v>
      </c>
      <c r="C101" s="103"/>
      <c r="D101" s="103"/>
      <c r="E101" s="103"/>
      <c r="F101" s="103"/>
      <c r="G101" s="103"/>
      <c r="J101" s="108"/>
      <c r="K101" s="108"/>
      <c r="P101" s="105" t="s">
        <v>89</v>
      </c>
      <c r="Q101" s="105"/>
      <c r="R101" s="105"/>
    </row>
    <row r="102" spans="2:18" ht="15.75" x14ac:dyDescent="0.25">
      <c r="B102" s="11"/>
      <c r="J102" s="107" t="s">
        <v>22</v>
      </c>
      <c r="K102" s="107"/>
      <c r="P102" s="98" t="s">
        <v>90</v>
      </c>
      <c r="Q102" s="98"/>
      <c r="R102" s="98"/>
    </row>
    <row r="103" spans="2:18" x14ac:dyDescent="0.25">
      <c r="B103" s="22"/>
      <c r="J103" s="53"/>
      <c r="K103" s="53"/>
      <c r="P103" s="54"/>
      <c r="Q103" s="22"/>
      <c r="R103" s="22"/>
    </row>
    <row r="104" spans="2:18" ht="15.75" x14ac:dyDescent="0.25">
      <c r="B104" s="38"/>
    </row>
    <row r="105" spans="2:18" ht="32.25" customHeight="1" x14ac:dyDescent="0.25">
      <c r="B105" s="104" t="s">
        <v>66</v>
      </c>
      <c r="C105" s="104"/>
      <c r="D105" s="104"/>
      <c r="E105" s="104"/>
      <c r="F105" s="104"/>
      <c r="G105" s="104"/>
      <c r="J105" s="108"/>
      <c r="K105" s="108"/>
      <c r="P105" s="105" t="s">
        <v>91</v>
      </c>
      <c r="Q105" s="105"/>
      <c r="R105" s="105"/>
    </row>
    <row r="106" spans="2:18" x14ac:dyDescent="0.25">
      <c r="J106" s="107" t="s">
        <v>22</v>
      </c>
      <c r="K106" s="107"/>
      <c r="P106" s="98" t="s">
        <v>90</v>
      </c>
      <c r="Q106" s="98"/>
      <c r="R106" s="98"/>
    </row>
  </sheetData>
  <mergeCells count="201">
    <mergeCell ref="M80:N80"/>
    <mergeCell ref="M82:N82"/>
    <mergeCell ref="I79:J79"/>
    <mergeCell ref="K79:L79"/>
    <mergeCell ref="M77:N77"/>
    <mergeCell ref="I78:J78"/>
    <mergeCell ref="M81:N81"/>
    <mergeCell ref="I73:J73"/>
    <mergeCell ref="B73:E73"/>
    <mergeCell ref="G72:H72"/>
    <mergeCell ref="M70:N70"/>
    <mergeCell ref="I70:J70"/>
    <mergeCell ref="B70:E70"/>
    <mergeCell ref="G70:H70"/>
    <mergeCell ref="G73:H73"/>
    <mergeCell ref="B71:E71"/>
    <mergeCell ref="B72:E72"/>
    <mergeCell ref="M71:N71"/>
    <mergeCell ref="K73:L73"/>
    <mergeCell ref="M73:N73"/>
    <mergeCell ref="B14:C14"/>
    <mergeCell ref="M69:N69"/>
    <mergeCell ref="B69:E69"/>
    <mergeCell ref="G69:H69"/>
    <mergeCell ref="I69:J69"/>
    <mergeCell ref="K69:L69"/>
    <mergeCell ref="R13:S13"/>
    <mergeCell ref="R14:S14"/>
    <mergeCell ref="R16:S16"/>
    <mergeCell ref="R17:S17"/>
    <mergeCell ref="R20:S20"/>
    <mergeCell ref="M64:N64"/>
    <mergeCell ref="O59:Q59"/>
    <mergeCell ref="C33:Q33"/>
    <mergeCell ref="B41:E41"/>
    <mergeCell ref="C47:R47"/>
    <mergeCell ref="I65:J65"/>
    <mergeCell ref="K65:L65"/>
    <mergeCell ref="M65:N65"/>
    <mergeCell ref="G65:H65"/>
    <mergeCell ref="F52:H52"/>
    <mergeCell ref="B52:E53"/>
    <mergeCell ref="I64:J64"/>
    <mergeCell ref="R19:S19"/>
    <mergeCell ref="F9:K9"/>
    <mergeCell ref="B22:Q22"/>
    <mergeCell ref="J20:P20"/>
    <mergeCell ref="G19:H19"/>
    <mergeCell ref="O37:Q37"/>
    <mergeCell ref="F37:H37"/>
    <mergeCell ref="M38:N38"/>
    <mergeCell ref="M40:N40"/>
    <mergeCell ref="B19:C19"/>
    <mergeCell ref="B20:C20"/>
    <mergeCell ref="J19:P19"/>
    <mergeCell ref="G20:H20"/>
    <mergeCell ref="E20:F20"/>
    <mergeCell ref="E19:F19"/>
    <mergeCell ref="K40:L40"/>
    <mergeCell ref="C24:Q24"/>
    <mergeCell ref="C25:Q25"/>
    <mergeCell ref="C31:Q31"/>
    <mergeCell ref="C32:Q32"/>
    <mergeCell ref="B13:C13"/>
    <mergeCell ref="B16:C16"/>
    <mergeCell ref="G17:M17"/>
    <mergeCell ref="B17:C17"/>
    <mergeCell ref="M68:N68"/>
    <mergeCell ref="M60:N60"/>
    <mergeCell ref="I71:J71"/>
    <mergeCell ref="G71:H71"/>
    <mergeCell ref="A37:A38"/>
    <mergeCell ref="B39:E39"/>
    <mergeCell ref="M39:N39"/>
    <mergeCell ref="B37:E38"/>
    <mergeCell ref="K38:L38"/>
    <mergeCell ref="I38:J38"/>
    <mergeCell ref="I37:N37"/>
    <mergeCell ref="A52:A53"/>
    <mergeCell ref="B54:E54"/>
    <mergeCell ref="I54:J54"/>
    <mergeCell ref="B63:E63"/>
    <mergeCell ref="G64:H64"/>
    <mergeCell ref="B64:E64"/>
    <mergeCell ref="B55:E55"/>
    <mergeCell ref="I55:J55"/>
    <mergeCell ref="C48:R48"/>
    <mergeCell ref="B42:E42"/>
    <mergeCell ref="J105:K105"/>
    <mergeCell ref="F59:F60"/>
    <mergeCell ref="G63:H63"/>
    <mergeCell ref="B61:E61"/>
    <mergeCell ref="G61:H61"/>
    <mergeCell ref="I61:J61"/>
    <mergeCell ref="B62:T62"/>
    <mergeCell ref="K64:L64"/>
    <mergeCell ref="B68:E68"/>
    <mergeCell ref="B67:E67"/>
    <mergeCell ref="M67:N67"/>
    <mergeCell ref="K63:L63"/>
    <mergeCell ref="K67:L67"/>
    <mergeCell ref="K68:L68"/>
    <mergeCell ref="K66:L66"/>
    <mergeCell ref="M66:N66"/>
    <mergeCell ref="G68:H68"/>
    <mergeCell ref="G67:H67"/>
    <mergeCell ref="I67:J67"/>
    <mergeCell ref="K72:L72"/>
    <mergeCell ref="G59:H60"/>
    <mergeCell ref="I59:N59"/>
    <mergeCell ref="I60:J60"/>
    <mergeCell ref="I72:J72"/>
    <mergeCell ref="I39:J39"/>
    <mergeCell ref="K39:L39"/>
    <mergeCell ref="M54:N54"/>
    <mergeCell ref="M42:N42"/>
    <mergeCell ref="I52:N52"/>
    <mergeCell ref="K53:L53"/>
    <mergeCell ref="K60:L60"/>
    <mergeCell ref="B40:E40"/>
    <mergeCell ref="A59:A60"/>
    <mergeCell ref="I40:J40"/>
    <mergeCell ref="O52:Q52"/>
    <mergeCell ref="K42:L42"/>
    <mergeCell ref="K61:L61"/>
    <mergeCell ref="M61:N61"/>
    <mergeCell ref="K55:L55"/>
    <mergeCell ref="M55:N55"/>
    <mergeCell ref="I42:J42"/>
    <mergeCell ref="M53:N53"/>
    <mergeCell ref="C46:R46"/>
    <mergeCell ref="R59:T59"/>
    <mergeCell ref="B59:E60"/>
    <mergeCell ref="J102:K102"/>
    <mergeCell ref="J101:K101"/>
    <mergeCell ref="I82:J82"/>
    <mergeCell ref="K82:L82"/>
    <mergeCell ref="I81:J81"/>
    <mergeCell ref="D88:R88"/>
    <mergeCell ref="D89:R89"/>
    <mergeCell ref="D90:R90"/>
    <mergeCell ref="D91:R91"/>
    <mergeCell ref="K70:L70"/>
    <mergeCell ref="M75:N75"/>
    <mergeCell ref="M72:N72"/>
    <mergeCell ref="B76:E76"/>
    <mergeCell ref="G76:H76"/>
    <mergeCell ref="P106:R106"/>
    <mergeCell ref="I68:J68"/>
    <mergeCell ref="G75:H75"/>
    <mergeCell ref="M79:N79"/>
    <mergeCell ref="I76:J76"/>
    <mergeCell ref="K76:L76"/>
    <mergeCell ref="M76:N76"/>
    <mergeCell ref="I80:J80"/>
    <mergeCell ref="K80:L80"/>
    <mergeCell ref="B101:G101"/>
    <mergeCell ref="B105:G105"/>
    <mergeCell ref="P101:R101"/>
    <mergeCell ref="P102:R102"/>
    <mergeCell ref="K81:L81"/>
    <mergeCell ref="P105:R105"/>
    <mergeCell ref="B80:E80"/>
    <mergeCell ref="G80:H80"/>
    <mergeCell ref="A94:S94"/>
    <mergeCell ref="J106:K106"/>
    <mergeCell ref="I41:J41"/>
    <mergeCell ref="M41:N41"/>
    <mergeCell ref="K41:L41"/>
    <mergeCell ref="B66:E66"/>
    <mergeCell ref="G66:H66"/>
    <mergeCell ref="I66:J66"/>
    <mergeCell ref="I53:J53"/>
    <mergeCell ref="K54:L54"/>
    <mergeCell ref="M63:N63"/>
    <mergeCell ref="B65:E65"/>
    <mergeCell ref="I63:J63"/>
    <mergeCell ref="D86:R86"/>
    <mergeCell ref="D87:R87"/>
    <mergeCell ref="A93:R93"/>
    <mergeCell ref="M78:N78"/>
    <mergeCell ref="A58:R58"/>
    <mergeCell ref="A84:R84"/>
    <mergeCell ref="B78:E78"/>
    <mergeCell ref="G78:H78"/>
    <mergeCell ref="B82:E82"/>
    <mergeCell ref="G82:H82"/>
    <mergeCell ref="B81:E81"/>
    <mergeCell ref="G81:H81"/>
    <mergeCell ref="B79:E79"/>
    <mergeCell ref="G79:H79"/>
    <mergeCell ref="B77:E77"/>
    <mergeCell ref="G77:H77"/>
    <mergeCell ref="I77:J77"/>
    <mergeCell ref="K77:L77"/>
    <mergeCell ref="K78:L78"/>
    <mergeCell ref="I75:J75"/>
    <mergeCell ref="K75:L75"/>
    <mergeCell ref="B74:O74"/>
    <mergeCell ref="B75:E75"/>
    <mergeCell ref="K71:L71"/>
  </mergeCells>
  <phoneticPr fontId="16" type="noConversion"/>
  <pageMargins left="0.19685039370078741" right="0.19685039370078741" top="0.19685039370078741" bottom="0.19685039370078741" header="0.31496062992125984" footer="0.31496062992125984"/>
  <pageSetup paperSize="9" scale="70" orientation="landscape" verticalDpi="0" r:id="rId1"/>
  <rowBreaks count="2" manualBreakCount="2">
    <brk id="33" max="19" man="1"/>
    <brk id="6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1416020</vt:lpstr>
      <vt:lpstr>'1416020'!Область_друку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2023-02-15T09:29:43Z</cp:lastPrinted>
  <dcterms:created xsi:type="dcterms:W3CDTF">2019-01-14T08:15:45Z</dcterms:created>
  <dcterms:modified xsi:type="dcterms:W3CDTF">2023-02-21T15:19:40Z</dcterms:modified>
</cp:coreProperties>
</file>