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EM-18\Pochta\2024\Лютий\2802\Звіти транспорт\"/>
    </mc:Choice>
  </mc:AlternateContent>
  <bookViews>
    <workbookView xWindow="0" yWindow="0" windowWidth="28800" windowHeight="11835"/>
  </bookViews>
  <sheets>
    <sheet name="1918220" sheetId="3" r:id="rId1"/>
  </sheets>
  <definedNames>
    <definedName name="_xlnm.Print_Area" localSheetId="0">'1918220'!$A$1:$M$89</definedName>
  </definedNames>
  <calcPr calcId="152511"/>
</workbook>
</file>

<file path=xl/calcChain.xml><?xml version="1.0" encoding="utf-8"?>
<calcChain xmlns="http://schemas.openxmlformats.org/spreadsheetml/2006/main">
  <c r="K58" i="3" l="1"/>
  <c r="K54" i="3"/>
  <c r="H58" i="3"/>
  <c r="J58" i="3"/>
  <c r="K56" i="3"/>
  <c r="M56" i="3"/>
  <c r="E56" i="3"/>
  <c r="G56" i="3"/>
  <c r="H45" i="3"/>
  <c r="H54" i="3"/>
  <c r="E45" i="3"/>
  <c r="G45" i="3"/>
  <c r="D66" i="3"/>
  <c r="G60" i="3"/>
  <c r="G58" i="3"/>
  <c r="F54" i="3"/>
  <c r="F53" i="3"/>
  <c r="I54" i="3"/>
  <c r="L54" i="3"/>
  <c r="C72" i="3"/>
  <c r="B72" i="3"/>
  <c r="C70" i="3"/>
  <c r="B70" i="3"/>
  <c r="C66" i="3"/>
  <c r="C68" i="3"/>
  <c r="B68" i="3"/>
  <c r="C65" i="3"/>
  <c r="G32" i="3"/>
  <c r="J32" i="3"/>
  <c r="K32" i="3"/>
  <c r="M32" i="3"/>
  <c r="L45" i="3"/>
  <c r="J60" i="3"/>
  <c r="K60" i="3"/>
  <c r="M60" i="3"/>
  <c r="I53" i="3"/>
  <c r="L53" i="3"/>
  <c r="M58" i="3"/>
  <c r="J56" i="3"/>
  <c r="H53" i="3"/>
  <c r="J53" i="3"/>
  <c r="J54" i="3"/>
  <c r="J45" i="3"/>
  <c r="K45" i="3"/>
  <c r="M45" i="3"/>
  <c r="E54" i="3"/>
  <c r="E53" i="3"/>
  <c r="G53" i="3"/>
  <c r="K53" i="3"/>
  <c r="M53" i="3"/>
  <c r="G54" i="3"/>
  <c r="M54" i="3"/>
</calcChain>
</file>

<file path=xl/sharedStrings.xml><?xml version="1.0" encoding="utf-8"?>
<sst xmlns="http://schemas.openxmlformats.org/spreadsheetml/2006/main" count="136" uniqueCount="83">
  <si>
    <t>(найменування головного розпорядника коштів місцевого бюджету)</t>
  </si>
  <si>
    <t>N з/п</t>
  </si>
  <si>
    <t>Завдання</t>
  </si>
  <si>
    <t>Одиниця виміру</t>
  </si>
  <si>
    <t>Джерело інформації</t>
  </si>
  <si>
    <t>затрат</t>
  </si>
  <si>
    <t>продукту</t>
  </si>
  <si>
    <t>ефективності</t>
  </si>
  <si>
    <t>якості</t>
  </si>
  <si>
    <t>(підпис)</t>
  </si>
  <si>
    <t>Звіт</t>
  </si>
  <si>
    <t>Затверджено у паспорті бюджетної програми</t>
  </si>
  <si>
    <t>Відхилення</t>
  </si>
  <si>
    <t>загальний фонд</t>
  </si>
  <si>
    <t>спеціальний фонд</t>
  </si>
  <si>
    <t>усього</t>
  </si>
  <si>
    <t>Показники</t>
  </si>
  <si>
    <t>N
з/п</t>
  </si>
  <si>
    <t>Ціль державної політики</t>
  </si>
  <si>
    <t>гривень</t>
  </si>
  <si>
    <t>4. Цілі державної політики, на досягнення яких спрямовано реалізацію бюджетної програми</t>
  </si>
  <si>
    <t>5. Мета бюджетної програми</t>
  </si>
  <si>
    <t>6. Завдання бюджетної програми</t>
  </si>
  <si>
    <t>7. Видатки (надані кредити з бюджету) та напрями використання бюджетних коштів за бюджетною програмою</t>
  </si>
  <si>
    <t>Напрями використання бюджетних коштів*</t>
  </si>
  <si>
    <t>Касові видатки (надані кредити з бюджету)</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</si>
  <si>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</si>
  <si>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 регіональної програми</t>
  </si>
  <si>
    <t>9. 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</si>
  <si>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</si>
  <si>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</si>
  <si>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 xml:space="preserve">1. </t>
  </si>
  <si>
    <t xml:space="preserve">2. </t>
  </si>
  <si>
    <t xml:space="preserve">3. </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</si>
  <si>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</si>
  <si>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</si>
  <si>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</si>
  <si>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</si>
  <si>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Головний бухгалтер</t>
  </si>
  <si>
    <t>%</t>
  </si>
  <si>
    <t>Управління транспорту та зв'язку Хмельницької міської ради</t>
  </si>
  <si>
    <t>грн.</t>
  </si>
  <si>
    <t>грн</t>
  </si>
  <si>
    <t>розрахунково</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</si>
  <si>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</si>
  <si>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</si>
  <si>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обсяг видатків  на забезпечення виконання наданих повноважень</t>
  </si>
  <si>
    <t>кошторис</t>
  </si>
  <si>
    <t>В. о. начальника управління</t>
  </si>
  <si>
    <t>Наталія ЙОРДАНОВА</t>
  </si>
  <si>
    <t>Виконання даної бюджетної програми становить 89,8% до затверджених призначень на 2022 рік.</t>
  </si>
  <si>
    <t>ЗАТВЕРДЖЕНО
Наказ Міністерства фінансів України
26.08.2014  № 836
(у редакції наказу Міністерства фінансів України
від 01 листопада 2022 року № 359)</t>
  </si>
  <si>
    <t>(Власне ім’я, ПРІЗВИЩЕ)</t>
  </si>
  <si>
    <t xml:space="preserve">  7.1. Аналіз розділу «Видатки (надані кредити з бюджету) та напрями використання бюджетних коштів за бюджетною програмою»</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</si>
  <si>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</si>
  <si>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</si>
  <si>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</si>
  <si>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</si>
  <si>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з/п</t>
  </si>
  <si>
    <t>Пояснення</t>
  </si>
  <si>
    <t>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</si>
  <si>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</si>
  <si>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</si>
  <si>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</si>
  <si>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8220</t>
  </si>
  <si>
    <t>0380</t>
  </si>
  <si>
    <t>Заходи та роботи з мобілізаційної підготовки місцевого значення</t>
  </si>
  <si>
    <t xml:space="preserve">    Заходи та роботи з мобілізаційної підготовки у сфері Хмельницької міської територіальної громади</t>
  </si>
  <si>
    <t>в тому числі: витрати на оплату транспортних послуг з перевезення призваних (мобілізованих) осіб до військових частин</t>
  </si>
  <si>
    <t>кількість перевезень</t>
  </si>
  <si>
    <t>середні витрати на здійснення одного перевезення</t>
  </si>
  <si>
    <t>кількість</t>
  </si>
  <si>
    <t>відсоток відшкодування до понесених витрат</t>
  </si>
  <si>
    <t>Упродовж звітного року Управління транспорту та зв'язку Хмельницької міської ради здійснювало забезпечення функцій місцевого самоврядування, повноважень державної влади в галузі транспорту та зв'язку. Завдання бюджетної програми протягом року виконувались відповідно до законодавства з дотриманням правил запровадженням воєнного стану.</t>
  </si>
  <si>
    <t>Відхилення фактичного показника середні витрати на здійснення одного перевезення від затвердженого результативного показника пояснюється відхіленням в розрахунках калькуляції на послуги автобуса за маршрутом на одне перевезення в залежності від відстані та калькуляції на послуги атобуса очікування.</t>
  </si>
  <si>
    <t xml:space="preserve">Відхилення фактичного показника відсоток відшкодування до понесених витрат від затвердженого результативного показника не мають відхилення. </t>
  </si>
  <si>
    <t>про виконання паспорта бюджетної програми місцевого бюджету на 2023 рік</t>
  </si>
  <si>
    <t>Програма заходів національного спротиву Хмельницької міської територіальної громади на 2023 рік (із змінами)</t>
  </si>
  <si>
    <t>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  Відхилення фактичного показника від планового за 2023 рік виникло внаслідок зменшення замовлень на транспортні послуги з перевезення призваних (мобілізованих) осіб до військових частин в жовтні - грудні 2023 року</t>
  </si>
  <si>
    <t>Костянтин КОСТИК</t>
  </si>
  <si>
    <t>Відхилення фактичного показника обсягу видатків  на забезпечення виконання наданих повноважень від затвердженого результативного показника пояснюється  зменшенням замовлень на транспортні послуги з перевезення призваних (мобілізованих) осіб до військових частин в жовтні - грудні 2023 року</t>
  </si>
  <si>
    <t>Відхилення фактичного показника кількості перевезень від затвердженого результативного показника пояснюється  зменшення замовлень на транспортні послуги з перевезення призваних (мобілізованих) осіб до військових частин в жовтні - грудні 2023 року.</t>
  </si>
  <si>
    <t>Аналіз стану виконання результативних показників свідчить, що під час роботи управління у період військового стану було забезпечено виконання завдань відповідно до головної мети діяльності за бюджетною програмою по КПКВК 1918220 на 2023 рік (з урахуванням проведених змін протягом звітного року). Укладено 149 договорів на оплату витрат на транспортні послуги з перевезення призваних (мобілізованих) осіб до військових частин на загальну суму 3 352 809,00 гривень. Касові видатки за 2023 рік за загальним фондом на 1 397 191,00 грн менше видатків затверджених паспортом бюджетної програми. Відхилення між фактичними та плановими показниками 2023 року пояснюється зменшенням замовлень на транспортні послуги з перевезення призваних (мобілізованих) осіб до військових частин в жовтні - грудні 2023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</si>
</sst>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204"/>
      <scheme val="minor"/>
    </font>
    <font>
      <sz val="11"/>
      <name val="Times New Roman"/>
      <family val="1"/>
      <charset val="204"/>
    </font>
    <font>
      <sz val="9"/>
      <name val="Times New Roman"/>
      <family val="1"/>
      <charset val="204"/>
    </font>
    <font>
      <b/>
      <sz val="12"/>
      <name val="Times New Roman"/>
      <family val="1"/>
      <charset val="204"/>
    </font>
    <font>
      <sz val="8"/>
      <name val="Times New Roman"/>
      <family val="1"/>
    </font>
    <font>
      <b/>
      <sz val="8"/>
      <name val="Times New Roman"/>
      <family val="1"/>
    </font>
    <font>
      <sz val="12"/>
      <name val="Times New Roman"/>
      <family val="1"/>
      <charset val="204"/>
    </font>
    <font>
      <sz val="12"/>
      <name val="Times New Roman"/>
      <family val="1"/>
    </font>
    <font>
      <sz val="10"/>
      <name val="Times New Roman"/>
      <family val="1"/>
    </font>
    <font>
      <sz val="10.5"/>
      <name val="Times New Roman"/>
      <family val="1"/>
      <charset val="204"/>
    </font>
    <font>
      <sz val="12"/>
      <color rgb="FF000000"/>
      <name val="Times New Roman"/>
      <family val="1"/>
      <charset val="204"/>
    </font>
    <font>
      <sz val="11"/>
      <color theme="1"/>
      <name val="Times New Roman"/>
      <family val="1"/>
      <charset val="204"/>
    </font>
    <font>
      <sz val="12"/>
      <color theme="1"/>
      <name val="Calibri"/>
      <family val="2"/>
      <charset val="204"/>
      <scheme val="minor"/>
    </font>
    <font>
      <b/>
      <sz val="12"/>
      <color rgb="FF000000"/>
      <name val="Times New Roman"/>
      <family val="1"/>
      <charset val="204"/>
    </font>
    <font>
      <sz val="8"/>
      <color theme="1"/>
      <name val="Times New Roman"/>
      <family val="1"/>
      <charset val="204"/>
    </font>
    <font>
      <sz val="11"/>
      <color rgb="FF000000"/>
      <name val="Times New Roman"/>
      <family val="1"/>
      <charset val="204"/>
    </font>
    <font>
      <u/>
      <sz val="11"/>
      <color rgb="FF000000"/>
      <name val="Times New Roman"/>
      <family val="1"/>
      <charset val="204"/>
    </font>
    <font>
      <u/>
      <sz val="11"/>
      <color theme="1"/>
      <name val="Calibri"/>
      <family val="2"/>
      <charset val="204"/>
      <scheme val="minor"/>
    </font>
    <font>
      <sz val="10.5"/>
      <color rgb="FF000000"/>
      <name val="Times New Roman"/>
      <family val="1"/>
      <charset val="204"/>
    </font>
    <font>
      <sz val="10.5"/>
      <color theme="1"/>
      <name val="Times New Roman"/>
      <family val="1"/>
      <charset val="204"/>
    </font>
    <font>
      <sz val="12"/>
      <color theme="1"/>
      <name val="Times New Roman"/>
      <family val="1"/>
      <charset val="204"/>
    </font>
    <font>
      <u/>
      <sz val="11"/>
      <color theme="1"/>
      <name val="Times New Roman"/>
      <family val="1"/>
      <charset val="204"/>
    </font>
    <font>
      <b/>
      <sz val="11"/>
      <color theme="1"/>
      <name val="Times New Roman"/>
      <family val="1"/>
      <charset val="204"/>
    </font>
    <font>
      <sz val="9"/>
      <color theme="1"/>
      <name val="Times New Roman"/>
      <family val="1"/>
      <charset val="204"/>
    </font>
    <font>
      <b/>
      <sz val="12"/>
      <color theme="1"/>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0">
    <xf numFmtId="0" fontId="0" fillId="0" borderId="0" xfId="0"/>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2" fillId="0" borderId="0" xfId="0" applyFont="1" applyFill="1"/>
    <xf numFmtId="0" fontId="14" fillId="0" borderId="0" xfId="0" applyFont="1" applyFill="1" applyAlignment="1">
      <alignment horizontal="left" vertical="top" wrapText="1"/>
    </xf>
    <xf numFmtId="0" fontId="13" fillId="0" borderId="0" xfId="0" applyFont="1" applyFill="1" applyAlignment="1">
      <alignment horizontal="center" vertical="center"/>
    </xf>
    <xf numFmtId="0" fontId="13" fillId="0" borderId="0" xfId="0" applyFont="1" applyFill="1" applyAlignment="1">
      <alignment horizontal="center" vertical="center"/>
    </xf>
    <xf numFmtId="0" fontId="11" fillId="0" borderId="4" xfId="0" applyFont="1" applyFill="1" applyBorder="1" applyAlignment="1">
      <alignment vertical="center" wrapText="1"/>
    </xf>
    <xf numFmtId="0" fontId="2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1" fillId="0" borderId="0" xfId="0" applyFont="1" applyFill="1"/>
    <xf numFmtId="0" fontId="14" fillId="0" borderId="2" xfId="0" applyFont="1" applyFill="1" applyBorder="1" applyAlignment="1">
      <alignment horizontal="center" vertical="top" wrapText="1"/>
    </xf>
    <xf numFmtId="0" fontId="23" fillId="0" borderId="2" xfId="0" applyFont="1" applyFill="1" applyBorder="1" applyAlignment="1">
      <alignment horizontal="center" vertical="top" wrapText="1"/>
    </xf>
    <xf numFmtId="0" fontId="0" fillId="0" borderId="0" xfId="0" applyFill="1"/>
    <xf numFmtId="0" fontId="14" fillId="0" borderId="2" xfId="0" applyFont="1" applyFill="1" applyBorder="1" applyAlignment="1">
      <alignment horizontal="center" vertical="top"/>
    </xf>
    <xf numFmtId="0" fontId="11" fillId="0" borderId="4" xfId="0" applyFont="1" applyFill="1" applyBorder="1" applyAlignment="1">
      <alignment vertical="top" wrapText="1"/>
    </xf>
    <xf numFmtId="0" fontId="22" fillId="0" borderId="4" xfId="0" applyFont="1" applyFill="1" applyBorder="1" applyAlignment="1">
      <alignment horizontal="center" vertical="top" wrapText="1"/>
    </xf>
    <xf numFmtId="0" fontId="11" fillId="0" borderId="0" xfId="0" applyFont="1" applyFill="1" applyBorder="1" applyAlignment="1">
      <alignment wrapText="1"/>
    </xf>
    <xf numFmtId="0" fontId="22" fillId="0" borderId="4" xfId="0" applyFont="1" applyFill="1" applyBorder="1" applyAlignment="1">
      <alignment horizontal="center" wrapText="1"/>
    </xf>
    <xf numFmtId="49" fontId="22" fillId="0" borderId="4" xfId="0" applyNumberFormat="1" applyFont="1" applyFill="1" applyBorder="1" applyAlignment="1">
      <alignment horizontal="center" wrapText="1"/>
    </xf>
    <xf numFmtId="0" fontId="14" fillId="0" borderId="2" xfId="0" applyFont="1" applyFill="1" applyBorder="1" applyAlignment="1">
      <alignment vertical="top" wrapText="1"/>
    </xf>
    <xf numFmtId="0" fontId="14" fillId="0" borderId="2" xfId="0" applyFont="1" applyFill="1" applyBorder="1" applyAlignment="1">
      <alignment horizontal="center" vertical="top" wrapText="1"/>
    </xf>
    <xf numFmtId="0" fontId="10" fillId="0" borderId="0" xfId="0" applyFont="1" applyFill="1" applyAlignment="1">
      <alignment vertical="center" wrapText="1"/>
    </xf>
    <xf numFmtId="0" fontId="10" fillId="0" borderId="0" xfId="0" applyFont="1" applyFill="1"/>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6"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0" xfId="0" applyFont="1" applyFill="1"/>
    <xf numFmtId="0" fontId="10" fillId="0" borderId="0" xfId="0" applyFont="1" applyFill="1" applyAlignment="1">
      <alignment vertical="center"/>
    </xf>
    <xf numFmtId="0" fontId="15" fillId="0" borderId="0" xfId="0" applyFont="1" applyFill="1" applyAlignment="1">
      <alignment vertical="center" wrapText="1"/>
    </xf>
    <xf numFmtId="0" fontId="21" fillId="0" borderId="0" xfId="0" applyFont="1" applyFill="1" applyAlignment="1">
      <alignment vertical="center"/>
    </xf>
    <xf numFmtId="0" fontId="10" fillId="0" borderId="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20" fillId="0" borderId="0" xfId="0" applyFont="1" applyFill="1"/>
    <xf numFmtId="0" fontId="10" fillId="0" borderId="0" xfId="0" applyFont="1" applyFill="1" applyAlignment="1">
      <alignment vertical="center" wrapText="1"/>
    </xf>
    <xf numFmtId="0" fontId="15" fillId="0" borderId="4" xfId="0" applyFont="1" applyFill="1" applyBorder="1" applyAlignment="1">
      <alignment horizontal="right" vertical="center" wrapTex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5" xfId="0" applyFont="1" applyFill="1" applyBorder="1" applyAlignment="1">
      <alignment horizontal="left" vertical="center" wrapText="1"/>
    </xf>
    <xf numFmtId="2" fontId="15" fillId="0" borderId="5" xfId="0" applyNumberFormat="1" applyFont="1" applyFill="1" applyBorder="1" applyAlignment="1">
      <alignment horizontal="center" vertical="center" wrapText="1"/>
    </xf>
    <xf numFmtId="4" fontId="15" fillId="0" borderId="5"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6" xfId="0" applyFont="1" applyFill="1" applyBorder="1" applyAlignment="1">
      <alignment horizontal="left" vertical="center" wrapText="1" shrinkToFit="1"/>
    </xf>
    <xf numFmtId="0" fontId="8" fillId="0" borderId="5" xfId="0" applyFont="1" applyFill="1" applyBorder="1" applyAlignment="1">
      <alignment horizontal="left" vertical="center" wrapText="1" shrinkToFit="1"/>
    </xf>
    <xf numFmtId="49" fontId="12" fillId="0" borderId="0" xfId="0" applyNumberFormat="1" applyFont="1" applyFill="1"/>
    <xf numFmtId="0" fontId="10" fillId="0" borderId="0" xfId="0" applyFont="1" applyFill="1" applyAlignment="1">
      <alignment horizontal="left" vertical="center" wrapText="1"/>
    </xf>
    <xf numFmtId="0" fontId="10" fillId="0" borderId="0" xfId="0" applyFont="1" applyFill="1" applyAlignment="1">
      <alignment horizontal="left"/>
    </xf>
    <xf numFmtId="0" fontId="13" fillId="0" borderId="1" xfId="0" applyFont="1" applyFill="1" applyBorder="1" applyAlignment="1">
      <alignment horizontal="center" vertical="center" wrapText="1"/>
    </xf>
    <xf numFmtId="0" fontId="18" fillId="0" borderId="1" xfId="0" applyFont="1" applyFill="1" applyBorder="1" applyAlignment="1">
      <alignment vertical="center" wrapText="1"/>
    </xf>
    <xf numFmtId="3" fontId="9"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vertical="center" wrapText="1"/>
    </xf>
    <xf numFmtId="1"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1" fontId="1" fillId="0" borderId="1"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1" xfId="0" applyFont="1" applyFill="1" applyBorder="1" applyAlignment="1">
      <alignment horizontal="center" wrapText="1"/>
    </xf>
    <xf numFmtId="0" fontId="20" fillId="0" borderId="1" xfId="0" applyFont="1" applyFill="1" applyBorder="1" applyAlignment="1">
      <alignment horizontal="center" wrapText="1"/>
    </xf>
    <xf numFmtId="0" fontId="20"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wrapText="1"/>
    </xf>
    <xf numFmtId="0" fontId="20" fillId="0" borderId="1" xfId="0" applyFont="1" applyFill="1" applyBorder="1" applyAlignment="1">
      <alignment horizontal="left" vertical="center" wrapText="1"/>
    </xf>
    <xf numFmtId="0" fontId="11" fillId="0" borderId="1" xfId="0" applyFont="1" applyFill="1" applyBorder="1" applyAlignment="1">
      <alignment horizontal="left"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0" fillId="0" borderId="6" xfId="0" applyFont="1" applyFill="1" applyBorder="1" applyAlignment="1">
      <alignment horizontal="center"/>
    </xf>
    <xf numFmtId="0" fontId="11" fillId="0" borderId="5"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3" xfId="0" applyFont="1" applyFill="1" applyBorder="1" applyAlignment="1">
      <alignment horizontal="left" vertical="center"/>
    </xf>
    <xf numFmtId="0" fontId="20" fillId="0" borderId="6" xfId="0" applyFont="1" applyFill="1" applyBorder="1" applyAlignment="1">
      <alignment horizontal="left"/>
    </xf>
    <xf numFmtId="0" fontId="20" fillId="0" borderId="5" xfId="0" applyFont="1" applyFill="1" applyBorder="1" applyAlignment="1">
      <alignment horizontal="left"/>
    </xf>
    <xf numFmtId="0" fontId="20" fillId="0" borderId="3" xfId="0" applyFont="1" applyFill="1" applyBorder="1" applyAlignment="1">
      <alignment horizontal="left"/>
    </xf>
    <xf numFmtId="0" fontId="20" fillId="0" borderId="6"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3" xfId="0" applyFont="1" applyFill="1" applyBorder="1" applyAlignment="1">
      <alignment horizontal="left" vertical="top" wrapText="1"/>
    </xf>
    <xf numFmtId="0" fontId="10" fillId="0" borderId="0" xfId="0" applyFont="1" applyFill="1" applyAlignment="1">
      <alignment vertical="top"/>
    </xf>
    <xf numFmtId="0" fontId="16" fillId="0" borderId="0" xfId="0" applyFont="1" applyFill="1" applyAlignment="1">
      <alignment vertical="top"/>
    </xf>
    <xf numFmtId="0" fontId="17" fillId="0" borderId="0" xfId="0" applyFont="1" applyFill="1"/>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xf numFmtId="0" fontId="5" fillId="0" borderId="0" xfId="0" applyFont="1" applyFill="1" applyBorder="1" applyAlignment="1">
      <alignment horizontal="left" vertical="center" wrapText="1"/>
    </xf>
    <xf numFmtId="0" fontId="13" fillId="0" borderId="0" xfId="0" applyFont="1" applyFill="1" applyAlignment="1">
      <alignment horizontal="left" vertical="center" wrapText="1"/>
    </xf>
    <xf numFmtId="0" fontId="12" fillId="0" borderId="4" xfId="0" applyFont="1" applyFill="1" applyBorder="1" applyAlignment="1">
      <alignment horizontal="center"/>
    </xf>
    <xf numFmtId="0" fontId="20" fillId="0" borderId="4" xfId="0" applyFont="1" applyFill="1" applyBorder="1" applyAlignment="1">
      <alignment horizontal="center"/>
    </xf>
    <xf numFmtId="0" fontId="13" fillId="0" borderId="0" xfId="0" applyFont="1" applyFill="1" applyAlignment="1">
      <alignment horizontal="left" vertical="center" wrapText="1"/>
    </xf>
    <xf numFmtId="0" fontId="14" fillId="0" borderId="2" xfId="0" applyFont="1" applyFill="1" applyBorder="1" applyAlignment="1">
      <alignment horizontal="center" vertical="top"/>
    </xf>
    <xf numFmtId="0" fontId="2" fillId="0" borderId="2"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abSelected="1" view="pageBreakPreview" topLeftCell="A7" zoomScaleNormal="100" zoomScaleSheetLayoutView="100" workbookViewId="0">
      <selection activeCell="O75" sqref="O75"/>
    </sheetView>
  </sheetViews>
  <sheetFormatPr defaultRowHeight="15.75" x14ac:dyDescent="0.25"/>
  <cols>
    <col min="1" max="1" width="5.28515625" style="3" customWidth="1"/>
    <col min="2" max="2" width="18.5703125" style="3" customWidth="1"/>
    <col min="3" max="3" width="11.42578125" style="3" customWidth="1"/>
    <col min="4" max="4" width="13.42578125" style="3" customWidth="1"/>
    <col min="5" max="11" width="13" style="3" customWidth="1"/>
    <col min="12" max="13" width="13.140625" style="3" customWidth="1"/>
    <col min="14" max="14" width="9.140625" style="3"/>
    <col min="15" max="15" width="23.7109375" style="3" customWidth="1"/>
    <col min="16" max="16384" width="9.140625" style="3"/>
  </cols>
  <sheetData>
    <row r="1" spans="1:13" ht="15.75" customHeight="1" x14ac:dyDescent="0.25">
      <c r="J1" s="4" t="s">
        <v>51</v>
      </c>
      <c r="K1" s="4"/>
      <c r="L1" s="4"/>
      <c r="M1" s="4"/>
    </row>
    <row r="2" spans="1:13" x14ac:dyDescent="0.25">
      <c r="J2" s="4"/>
      <c r="K2" s="4"/>
      <c r="L2" s="4"/>
      <c r="M2" s="4"/>
    </row>
    <row r="3" spans="1:13" x14ac:dyDescent="0.25">
      <c r="J3" s="4"/>
      <c r="K3" s="4"/>
      <c r="L3" s="4"/>
      <c r="M3" s="4"/>
    </row>
    <row r="4" spans="1:13" ht="16.5" customHeight="1" x14ac:dyDescent="0.25">
      <c r="J4" s="4"/>
      <c r="K4" s="4"/>
      <c r="L4" s="4"/>
      <c r="M4" s="4"/>
    </row>
    <row r="5" spans="1:13" x14ac:dyDescent="0.25">
      <c r="A5" s="5" t="s">
        <v>10</v>
      </c>
      <c r="B5" s="5"/>
      <c r="C5" s="5"/>
      <c r="D5" s="5"/>
      <c r="E5" s="5"/>
      <c r="F5" s="5"/>
      <c r="G5" s="5"/>
      <c r="H5" s="5"/>
      <c r="I5" s="5"/>
      <c r="J5" s="5"/>
      <c r="K5" s="5"/>
      <c r="L5" s="5"/>
      <c r="M5" s="5"/>
    </row>
    <row r="6" spans="1:13" x14ac:dyDescent="0.25">
      <c r="A6" s="5" t="s">
        <v>76</v>
      </c>
      <c r="B6" s="5"/>
      <c r="C6" s="5"/>
      <c r="D6" s="5"/>
      <c r="E6" s="5"/>
      <c r="F6" s="5"/>
      <c r="G6" s="5"/>
      <c r="H6" s="5"/>
      <c r="I6" s="5"/>
      <c r="J6" s="5"/>
      <c r="K6" s="5"/>
      <c r="L6" s="5"/>
      <c r="M6" s="5"/>
    </row>
    <row r="7" spans="1:13" x14ac:dyDescent="0.25">
      <c r="A7" s="6"/>
      <c r="B7" s="6"/>
      <c r="C7" s="6"/>
      <c r="D7" s="6"/>
      <c r="E7" s="6"/>
      <c r="F7" s="6"/>
      <c r="G7" s="6"/>
      <c r="H7" s="6"/>
      <c r="I7" s="6"/>
      <c r="J7" s="6"/>
      <c r="K7" s="6"/>
      <c r="L7" s="6"/>
      <c r="M7" s="6"/>
    </row>
    <row r="8" spans="1:13" ht="15.75" customHeight="1" x14ac:dyDescent="0.25">
      <c r="A8" s="7" t="s">
        <v>31</v>
      </c>
      <c r="B8" s="8">
        <v>1900000</v>
      </c>
      <c r="C8" s="8"/>
      <c r="D8" s="9" t="s">
        <v>40</v>
      </c>
      <c r="E8" s="9"/>
      <c r="F8" s="9"/>
      <c r="G8" s="9"/>
      <c r="H8" s="9"/>
      <c r="I8" s="9"/>
      <c r="J8" s="9"/>
      <c r="K8" s="9"/>
      <c r="L8" s="9"/>
    </row>
    <row r="9" spans="1:13" ht="36.75" customHeight="1" x14ac:dyDescent="0.25">
      <c r="A9" s="10"/>
      <c r="B9" s="11" t="s">
        <v>34</v>
      </c>
      <c r="C9" s="11"/>
      <c r="D9" s="12" t="s">
        <v>0</v>
      </c>
      <c r="E9" s="12"/>
      <c r="F9" s="12"/>
      <c r="G9" s="12"/>
      <c r="H9" s="12"/>
      <c r="I9" s="12"/>
      <c r="J9" s="12"/>
      <c r="K9" s="13"/>
      <c r="L9" s="14"/>
    </row>
    <row r="10" spans="1:13" ht="20.25" customHeight="1" x14ac:dyDescent="0.25">
      <c r="A10" s="15" t="s">
        <v>32</v>
      </c>
      <c r="B10" s="16">
        <v>1910000</v>
      </c>
      <c r="C10" s="16"/>
      <c r="D10" s="9" t="s">
        <v>40</v>
      </c>
      <c r="E10" s="9"/>
      <c r="F10" s="9"/>
      <c r="G10" s="9"/>
      <c r="H10" s="9"/>
      <c r="I10" s="9"/>
      <c r="J10" s="9"/>
      <c r="K10" s="9"/>
      <c r="L10" s="9"/>
    </row>
    <row r="11" spans="1:13" ht="25.5" customHeight="1" x14ac:dyDescent="0.25">
      <c r="A11" s="10"/>
      <c r="B11" s="11" t="s">
        <v>34</v>
      </c>
      <c r="C11" s="11"/>
      <c r="D11" s="12" t="s">
        <v>0</v>
      </c>
      <c r="E11" s="12"/>
      <c r="F11" s="12"/>
      <c r="G11" s="12"/>
      <c r="H11" s="12"/>
      <c r="I11" s="12"/>
      <c r="J11" s="12"/>
      <c r="K11" s="13"/>
      <c r="L11" s="14"/>
    </row>
    <row r="12" spans="1:13" ht="34.5" customHeight="1" x14ac:dyDescent="0.25">
      <c r="A12" s="17" t="s">
        <v>33</v>
      </c>
      <c r="B12" s="18">
        <v>1918220</v>
      </c>
      <c r="C12" s="18"/>
      <c r="D12" s="19" t="s">
        <v>64</v>
      </c>
      <c r="E12" s="19"/>
      <c r="F12" s="19" t="s">
        <v>65</v>
      </c>
      <c r="G12" s="19"/>
      <c r="H12" s="16" t="s">
        <v>66</v>
      </c>
      <c r="I12" s="16"/>
      <c r="J12" s="16"/>
      <c r="K12" s="16"/>
      <c r="L12" s="16"/>
    </row>
    <row r="13" spans="1:13" ht="35.25" customHeight="1" x14ac:dyDescent="0.25">
      <c r="A13" s="10"/>
      <c r="B13" s="11" t="s">
        <v>34</v>
      </c>
      <c r="C13" s="11"/>
      <c r="D13" s="11" t="s">
        <v>35</v>
      </c>
      <c r="E13" s="11"/>
      <c r="F13" s="20" t="s">
        <v>36</v>
      </c>
      <c r="G13" s="20"/>
      <c r="H13" s="11" t="s">
        <v>37</v>
      </c>
      <c r="I13" s="11"/>
      <c r="J13" s="11"/>
      <c r="K13" s="11"/>
      <c r="L13" s="21"/>
    </row>
    <row r="14" spans="1:13" ht="17.25" customHeight="1" x14ac:dyDescent="0.25">
      <c r="A14" s="22" t="s">
        <v>20</v>
      </c>
      <c r="B14" s="22"/>
      <c r="C14" s="22"/>
      <c r="D14" s="22"/>
      <c r="E14" s="22"/>
      <c r="F14" s="22"/>
      <c r="G14" s="22"/>
      <c r="H14" s="22"/>
      <c r="I14" s="22"/>
      <c r="J14" s="22"/>
      <c r="K14" s="22"/>
      <c r="L14" s="22"/>
      <c r="M14" s="22"/>
    </row>
    <row r="15" spans="1:13" ht="7.5" customHeight="1" x14ac:dyDescent="0.25">
      <c r="A15" s="23"/>
    </row>
    <row r="16" spans="1:13" ht="31.5" x14ac:dyDescent="0.25">
      <c r="A16" s="24" t="s">
        <v>17</v>
      </c>
      <c r="B16" s="25" t="s">
        <v>18</v>
      </c>
      <c r="C16" s="26"/>
      <c r="D16" s="26"/>
      <c r="E16" s="26"/>
      <c r="F16" s="26"/>
      <c r="G16" s="26"/>
      <c r="H16" s="26"/>
      <c r="I16" s="26"/>
      <c r="J16" s="26"/>
      <c r="K16" s="26"/>
      <c r="L16" s="26"/>
      <c r="M16" s="27"/>
    </row>
    <row r="17" spans="1:13" s="32" customFormat="1" ht="15" customHeight="1" x14ac:dyDescent="0.25">
      <c r="A17" s="28">
        <v>1</v>
      </c>
      <c r="B17" s="29" t="s">
        <v>44</v>
      </c>
      <c r="C17" s="30"/>
      <c r="D17" s="30"/>
      <c r="E17" s="30"/>
      <c r="F17" s="30"/>
      <c r="G17" s="30"/>
      <c r="H17" s="30"/>
      <c r="I17" s="30"/>
      <c r="J17" s="30"/>
      <c r="K17" s="30"/>
      <c r="L17" s="30"/>
      <c r="M17" s="31"/>
    </row>
    <row r="18" spans="1:13" ht="10.5" customHeight="1" x14ac:dyDescent="0.25">
      <c r="A18" s="23"/>
    </row>
    <row r="19" spans="1:13" x14ac:dyDescent="0.25">
      <c r="A19" s="33" t="s">
        <v>21</v>
      </c>
    </row>
    <row r="20" spans="1:13" s="32" customFormat="1" ht="21.75" customHeight="1" x14ac:dyDescent="0.25">
      <c r="A20" s="34"/>
      <c r="B20" s="35" t="s">
        <v>67</v>
      </c>
      <c r="C20" s="35"/>
      <c r="D20" s="35"/>
      <c r="E20" s="35"/>
      <c r="F20" s="35"/>
      <c r="G20" s="35"/>
      <c r="H20" s="35"/>
      <c r="I20" s="35"/>
      <c r="J20" s="35"/>
      <c r="K20" s="35"/>
      <c r="L20" s="35"/>
      <c r="M20" s="35"/>
    </row>
    <row r="21" spans="1:13" x14ac:dyDescent="0.25">
      <c r="A21" s="33" t="s">
        <v>22</v>
      </c>
    </row>
    <row r="22" spans="1:13" ht="9" customHeight="1" x14ac:dyDescent="0.25">
      <c r="A22" s="23"/>
    </row>
    <row r="23" spans="1:13" ht="29.25" customHeight="1" x14ac:dyDescent="0.25">
      <c r="A23" s="24" t="s">
        <v>17</v>
      </c>
      <c r="B23" s="25" t="s">
        <v>2</v>
      </c>
      <c r="C23" s="26"/>
      <c r="D23" s="26"/>
      <c r="E23" s="26"/>
      <c r="F23" s="26"/>
      <c r="G23" s="26"/>
      <c r="H23" s="26"/>
      <c r="I23" s="26"/>
      <c r="J23" s="26"/>
      <c r="K23" s="26"/>
      <c r="L23" s="26"/>
      <c r="M23" s="27"/>
    </row>
    <row r="24" spans="1:13" ht="15.75" customHeight="1" x14ac:dyDescent="0.25">
      <c r="A24" s="24">
        <v>1</v>
      </c>
      <c r="B24" s="36" t="s">
        <v>45</v>
      </c>
      <c r="C24" s="37"/>
      <c r="D24" s="37"/>
      <c r="E24" s="37"/>
      <c r="F24" s="37"/>
      <c r="G24" s="37"/>
      <c r="H24" s="37"/>
      <c r="I24" s="37"/>
      <c r="J24" s="37"/>
      <c r="K24" s="37"/>
      <c r="L24" s="37"/>
      <c r="M24" s="38"/>
    </row>
    <row r="25" spans="1:13" ht="9" customHeight="1" x14ac:dyDescent="0.25">
      <c r="A25" s="23"/>
    </row>
    <row r="26" spans="1:13" x14ac:dyDescent="0.25">
      <c r="A26" s="33" t="s">
        <v>23</v>
      </c>
    </row>
    <row r="27" spans="1:13" ht="16.5" customHeight="1" x14ac:dyDescent="0.25">
      <c r="A27" s="39" t="s">
        <v>53</v>
      </c>
      <c r="B27" s="40"/>
    </row>
    <row r="28" spans="1:13" ht="15.75" customHeight="1" x14ac:dyDescent="0.25">
      <c r="A28" s="23"/>
      <c r="L28" s="41" t="s">
        <v>19</v>
      </c>
      <c r="M28" s="41"/>
    </row>
    <row r="29" spans="1:13" ht="30" customHeight="1" x14ac:dyDescent="0.25">
      <c r="A29" s="42" t="s">
        <v>17</v>
      </c>
      <c r="B29" s="43" t="s">
        <v>24</v>
      </c>
      <c r="C29" s="44"/>
      <c r="D29" s="45"/>
      <c r="E29" s="25" t="s">
        <v>11</v>
      </c>
      <c r="F29" s="26"/>
      <c r="G29" s="27"/>
      <c r="H29" s="25" t="s">
        <v>25</v>
      </c>
      <c r="I29" s="26"/>
      <c r="J29" s="27"/>
      <c r="K29" s="25" t="s">
        <v>12</v>
      </c>
      <c r="L29" s="26"/>
      <c r="M29" s="27"/>
    </row>
    <row r="30" spans="1:13" ht="31.5" customHeight="1" x14ac:dyDescent="0.25">
      <c r="A30" s="46"/>
      <c r="B30" s="47"/>
      <c r="C30" s="48"/>
      <c r="D30" s="49"/>
      <c r="E30" s="24" t="s">
        <v>13</v>
      </c>
      <c r="F30" s="24" t="s">
        <v>14</v>
      </c>
      <c r="G30" s="24" t="s">
        <v>15</v>
      </c>
      <c r="H30" s="24" t="s">
        <v>13</v>
      </c>
      <c r="I30" s="24" t="s">
        <v>14</v>
      </c>
      <c r="J30" s="24" t="s">
        <v>15</v>
      </c>
      <c r="K30" s="24" t="s">
        <v>13</v>
      </c>
      <c r="L30" s="24" t="s">
        <v>14</v>
      </c>
      <c r="M30" s="24" t="s">
        <v>15</v>
      </c>
    </row>
    <row r="31" spans="1:13" ht="13.5" customHeight="1" x14ac:dyDescent="0.25">
      <c r="A31" s="24">
        <v>1</v>
      </c>
      <c r="B31" s="25">
        <v>2</v>
      </c>
      <c r="C31" s="26"/>
      <c r="D31" s="27"/>
      <c r="E31" s="24">
        <v>3</v>
      </c>
      <c r="F31" s="24">
        <v>4</v>
      </c>
      <c r="G31" s="24">
        <v>5</v>
      </c>
      <c r="H31" s="24">
        <v>6</v>
      </c>
      <c r="I31" s="24">
        <v>7</v>
      </c>
      <c r="J31" s="24">
        <v>8</v>
      </c>
      <c r="K31" s="24">
        <v>9</v>
      </c>
      <c r="L31" s="24">
        <v>10</v>
      </c>
      <c r="M31" s="24">
        <v>11</v>
      </c>
    </row>
    <row r="32" spans="1:13" ht="30" customHeight="1" x14ac:dyDescent="0.25">
      <c r="A32" s="24">
        <v>1</v>
      </c>
      <c r="B32" s="29" t="s">
        <v>45</v>
      </c>
      <c r="C32" s="30"/>
      <c r="D32" s="31"/>
      <c r="E32" s="50">
        <v>4750000</v>
      </c>
      <c r="F32" s="51"/>
      <c r="G32" s="51">
        <f>SUM(E32:F32)</f>
        <v>4750000</v>
      </c>
      <c r="H32" s="52">
        <v>3352808.95</v>
      </c>
      <c r="I32" s="52"/>
      <c r="J32" s="52">
        <f>SUM(H32:I32)</f>
        <v>3352808.95</v>
      </c>
      <c r="K32" s="52">
        <f>SUM(H32)-E32</f>
        <v>-1397191.0499999998</v>
      </c>
      <c r="L32" s="52"/>
      <c r="M32" s="52">
        <f>SUM(K32:L32)</f>
        <v>-1397191.0499999998</v>
      </c>
    </row>
    <row r="33" spans="1:15" ht="10.5" customHeight="1" x14ac:dyDescent="0.25">
      <c r="A33" s="53"/>
      <c r="B33" s="54"/>
      <c r="C33" s="54"/>
      <c r="D33" s="54"/>
      <c r="E33" s="55"/>
      <c r="F33" s="56"/>
      <c r="G33" s="56"/>
      <c r="H33" s="56"/>
      <c r="I33" s="56"/>
      <c r="J33" s="56"/>
      <c r="K33" s="56"/>
      <c r="L33" s="56"/>
      <c r="M33" s="57"/>
    </row>
    <row r="34" spans="1:15" ht="29.25" customHeight="1" x14ac:dyDescent="0.25">
      <c r="A34" s="36" t="s">
        <v>57</v>
      </c>
      <c r="B34" s="37"/>
      <c r="C34" s="37"/>
      <c r="D34" s="37"/>
      <c r="E34" s="37"/>
      <c r="F34" s="37"/>
      <c r="G34" s="37"/>
      <c r="H34" s="37"/>
      <c r="I34" s="37"/>
      <c r="J34" s="37"/>
      <c r="K34" s="37"/>
      <c r="L34" s="37"/>
      <c r="M34" s="38"/>
    </row>
    <row r="35" spans="1:15" ht="29.25" customHeight="1" x14ac:dyDescent="0.25">
      <c r="A35" s="1" t="s">
        <v>58</v>
      </c>
      <c r="B35" s="58" t="s">
        <v>59</v>
      </c>
      <c r="C35" s="59"/>
      <c r="D35" s="59"/>
      <c r="E35" s="59"/>
      <c r="F35" s="59"/>
      <c r="G35" s="59"/>
      <c r="H35" s="59"/>
      <c r="I35" s="59"/>
      <c r="J35" s="59"/>
      <c r="K35" s="59"/>
      <c r="L35" s="59"/>
      <c r="M35" s="60"/>
    </row>
    <row r="36" spans="1:15" ht="20.25" customHeight="1" x14ac:dyDescent="0.25">
      <c r="A36" s="1">
        <v>1</v>
      </c>
      <c r="B36" s="61">
        <v>2</v>
      </c>
      <c r="C36" s="62"/>
      <c r="D36" s="62"/>
      <c r="E36" s="62"/>
      <c r="F36" s="62"/>
      <c r="G36" s="62"/>
      <c r="H36" s="62"/>
      <c r="I36" s="62"/>
      <c r="J36" s="62"/>
      <c r="K36" s="62"/>
      <c r="L36" s="62"/>
      <c r="M36" s="63"/>
    </row>
    <row r="37" spans="1:15" ht="48.75" customHeight="1" x14ac:dyDescent="0.25">
      <c r="A37" s="2"/>
      <c r="B37" s="64" t="s">
        <v>78</v>
      </c>
      <c r="C37" s="65"/>
      <c r="D37" s="65"/>
      <c r="E37" s="65"/>
      <c r="F37" s="65"/>
      <c r="G37" s="65"/>
      <c r="H37" s="65"/>
      <c r="I37" s="65"/>
      <c r="J37" s="65"/>
      <c r="K37" s="65"/>
      <c r="L37" s="65"/>
      <c r="M37" s="65"/>
      <c r="O37" s="66"/>
    </row>
    <row r="38" spans="1:15" ht="15.75" customHeight="1" x14ac:dyDescent="0.25">
      <c r="A38" s="23"/>
    </row>
    <row r="39" spans="1:15" ht="21" customHeight="1" x14ac:dyDescent="0.25">
      <c r="A39" s="67" t="s">
        <v>26</v>
      </c>
      <c r="B39" s="67"/>
      <c r="C39" s="67"/>
      <c r="D39" s="67"/>
      <c r="E39" s="67"/>
      <c r="F39" s="67"/>
      <c r="G39" s="67"/>
      <c r="H39" s="67"/>
      <c r="I39" s="67"/>
      <c r="J39" s="67"/>
      <c r="K39" s="67"/>
      <c r="L39" s="67"/>
      <c r="M39" s="67"/>
    </row>
    <row r="40" spans="1:15" ht="12.75" customHeight="1" x14ac:dyDescent="0.25">
      <c r="M40" s="34" t="s">
        <v>19</v>
      </c>
    </row>
    <row r="41" spans="1:15" ht="6" customHeight="1" x14ac:dyDescent="0.25">
      <c r="A41" s="23"/>
    </row>
    <row r="42" spans="1:15" ht="31.5" customHeight="1" x14ac:dyDescent="0.25">
      <c r="A42" s="42" t="s">
        <v>1</v>
      </c>
      <c r="B42" s="43" t="s">
        <v>27</v>
      </c>
      <c r="C42" s="44"/>
      <c r="D42" s="45"/>
      <c r="E42" s="25" t="s">
        <v>11</v>
      </c>
      <c r="F42" s="26"/>
      <c r="G42" s="27"/>
      <c r="H42" s="25" t="s">
        <v>25</v>
      </c>
      <c r="I42" s="26"/>
      <c r="J42" s="27"/>
      <c r="K42" s="25" t="s">
        <v>12</v>
      </c>
      <c r="L42" s="26"/>
      <c r="M42" s="27"/>
    </row>
    <row r="43" spans="1:15" ht="33.75" customHeight="1" x14ac:dyDescent="0.25">
      <c r="A43" s="46"/>
      <c r="B43" s="47"/>
      <c r="C43" s="48"/>
      <c r="D43" s="49"/>
      <c r="E43" s="24" t="s">
        <v>13</v>
      </c>
      <c r="F43" s="24" t="s">
        <v>14</v>
      </c>
      <c r="G43" s="24" t="s">
        <v>15</v>
      </c>
      <c r="H43" s="24" t="s">
        <v>13</v>
      </c>
      <c r="I43" s="24" t="s">
        <v>14</v>
      </c>
      <c r="J43" s="24" t="s">
        <v>15</v>
      </c>
      <c r="K43" s="24" t="s">
        <v>13</v>
      </c>
      <c r="L43" s="24" t="s">
        <v>14</v>
      </c>
      <c r="M43" s="24" t="s">
        <v>15</v>
      </c>
    </row>
    <row r="44" spans="1:15" x14ac:dyDescent="0.25">
      <c r="A44" s="24">
        <v>1</v>
      </c>
      <c r="B44" s="25">
        <v>2</v>
      </c>
      <c r="C44" s="26"/>
      <c r="D44" s="27"/>
      <c r="E44" s="24">
        <v>3</v>
      </c>
      <c r="F44" s="24">
        <v>4</v>
      </c>
      <c r="G44" s="24">
        <v>5</v>
      </c>
      <c r="H44" s="24">
        <v>6</v>
      </c>
      <c r="I44" s="24">
        <v>7</v>
      </c>
      <c r="J44" s="24">
        <v>8</v>
      </c>
      <c r="K44" s="24">
        <v>9</v>
      </c>
      <c r="L44" s="24">
        <v>10</v>
      </c>
      <c r="M44" s="24">
        <v>11</v>
      </c>
    </row>
    <row r="45" spans="1:15" ht="52.5" customHeight="1" x14ac:dyDescent="0.25">
      <c r="A45" s="28">
        <v>1</v>
      </c>
      <c r="B45" s="29" t="s">
        <v>77</v>
      </c>
      <c r="C45" s="30"/>
      <c r="D45" s="31"/>
      <c r="E45" s="51">
        <f>E32</f>
        <v>4750000</v>
      </c>
      <c r="F45" s="51"/>
      <c r="G45" s="51">
        <f>SUM(E45:F45)</f>
        <v>4750000</v>
      </c>
      <c r="H45" s="52">
        <f>H32</f>
        <v>3352808.95</v>
      </c>
      <c r="I45" s="52"/>
      <c r="J45" s="52">
        <f>SUM(H45:I45)</f>
        <v>3352808.95</v>
      </c>
      <c r="K45" s="52">
        <f>SUM(H45)-E45</f>
        <v>-1397191.0499999998</v>
      </c>
      <c r="L45" s="52">
        <f>SUM(I45)-F45</f>
        <v>0</v>
      </c>
      <c r="M45" s="52">
        <f>SUM(K45:L45)</f>
        <v>-1397191.0499999998</v>
      </c>
    </row>
    <row r="46" spans="1:15" ht="13.5" customHeight="1" x14ac:dyDescent="0.25">
      <c r="A46" s="23"/>
    </row>
    <row r="47" spans="1:15" x14ac:dyDescent="0.25">
      <c r="A47" s="33" t="s">
        <v>28</v>
      </c>
    </row>
    <row r="48" spans="1:15" x14ac:dyDescent="0.25">
      <c r="A48" s="68" t="s">
        <v>60</v>
      </c>
    </row>
    <row r="49" spans="1:13" ht="53.25" customHeight="1" x14ac:dyDescent="0.25">
      <c r="A49" s="42" t="s">
        <v>1</v>
      </c>
      <c r="B49" s="42" t="s">
        <v>16</v>
      </c>
      <c r="C49" s="42" t="s">
        <v>3</v>
      </c>
      <c r="D49" s="42" t="s">
        <v>4</v>
      </c>
      <c r="E49" s="25" t="s">
        <v>11</v>
      </c>
      <c r="F49" s="26"/>
      <c r="G49" s="27"/>
      <c r="H49" s="25" t="s">
        <v>29</v>
      </c>
      <c r="I49" s="26"/>
      <c r="J49" s="27"/>
      <c r="K49" s="25" t="s">
        <v>12</v>
      </c>
      <c r="L49" s="26"/>
      <c r="M49" s="27"/>
    </row>
    <row r="50" spans="1:13" ht="30.75" customHeight="1" x14ac:dyDescent="0.25">
      <c r="A50" s="46"/>
      <c r="B50" s="46"/>
      <c r="C50" s="46"/>
      <c r="D50" s="46"/>
      <c r="E50" s="24" t="s">
        <v>13</v>
      </c>
      <c r="F50" s="24" t="s">
        <v>14</v>
      </c>
      <c r="G50" s="24" t="s">
        <v>15</v>
      </c>
      <c r="H50" s="24" t="s">
        <v>13</v>
      </c>
      <c r="I50" s="24" t="s">
        <v>14</v>
      </c>
      <c r="J50" s="24" t="s">
        <v>15</v>
      </c>
      <c r="K50" s="24" t="s">
        <v>13</v>
      </c>
      <c r="L50" s="24" t="s">
        <v>14</v>
      </c>
      <c r="M50" s="24" t="s">
        <v>15</v>
      </c>
    </row>
    <row r="51" spans="1:13" x14ac:dyDescent="0.25">
      <c r="A51" s="24">
        <v>1</v>
      </c>
      <c r="B51" s="24">
        <v>2</v>
      </c>
      <c r="C51" s="24">
        <v>3</v>
      </c>
      <c r="D51" s="24">
        <v>4</v>
      </c>
      <c r="E51" s="24">
        <v>5</v>
      </c>
      <c r="F51" s="24">
        <v>6</v>
      </c>
      <c r="G51" s="24">
        <v>7</v>
      </c>
      <c r="H51" s="24">
        <v>8</v>
      </c>
      <c r="I51" s="24">
        <v>9</v>
      </c>
      <c r="J51" s="24">
        <v>10</v>
      </c>
      <c r="K51" s="24">
        <v>11</v>
      </c>
      <c r="L51" s="24">
        <v>12</v>
      </c>
      <c r="M51" s="24">
        <v>13</v>
      </c>
    </row>
    <row r="52" spans="1:13" x14ac:dyDescent="0.25">
      <c r="A52" s="24">
        <v>1</v>
      </c>
      <c r="B52" s="69" t="s">
        <v>5</v>
      </c>
      <c r="C52" s="24"/>
      <c r="D52" s="24"/>
      <c r="E52" s="24"/>
      <c r="F52" s="24"/>
      <c r="G52" s="24"/>
      <c r="H52" s="24"/>
      <c r="I52" s="24"/>
      <c r="J52" s="24"/>
      <c r="K52" s="24"/>
      <c r="L52" s="24"/>
      <c r="M52" s="24"/>
    </row>
    <row r="53" spans="1:13" ht="72" customHeight="1" x14ac:dyDescent="0.25">
      <c r="A53" s="28"/>
      <c r="B53" s="70" t="s">
        <v>46</v>
      </c>
      <c r="C53" s="28" t="s">
        <v>42</v>
      </c>
      <c r="D53" s="28" t="s">
        <v>47</v>
      </c>
      <c r="E53" s="51">
        <f>E54</f>
        <v>4750000</v>
      </c>
      <c r="F53" s="51">
        <f>F54</f>
        <v>0</v>
      </c>
      <c r="G53" s="51">
        <f>SUM(E53:F53)</f>
        <v>4750000</v>
      </c>
      <c r="H53" s="71">
        <f>H54</f>
        <v>3352808.95</v>
      </c>
      <c r="I53" s="52">
        <f>I54</f>
        <v>0</v>
      </c>
      <c r="J53" s="52">
        <f>SUM(H53:I53)</f>
        <v>3352808.95</v>
      </c>
      <c r="K53" s="52">
        <f>H53-G53</f>
        <v>-1397191.0499999998</v>
      </c>
      <c r="L53" s="72">
        <f>SUM(I53)-F53</f>
        <v>0</v>
      </c>
      <c r="M53" s="52">
        <f>K53</f>
        <v>-1397191.0499999998</v>
      </c>
    </row>
    <row r="54" spans="1:13" ht="123.75" customHeight="1" x14ac:dyDescent="0.25">
      <c r="A54" s="28"/>
      <c r="B54" s="70" t="s">
        <v>68</v>
      </c>
      <c r="C54" s="28" t="s">
        <v>42</v>
      </c>
      <c r="D54" s="28" t="s">
        <v>47</v>
      </c>
      <c r="E54" s="50">
        <f>E45</f>
        <v>4750000</v>
      </c>
      <c r="F54" s="51">
        <f>F45</f>
        <v>0</v>
      </c>
      <c r="G54" s="51">
        <f>SUM(E54:F54)</f>
        <v>4750000</v>
      </c>
      <c r="H54" s="73">
        <f>H45</f>
        <v>3352808.95</v>
      </c>
      <c r="I54" s="52">
        <f>I45</f>
        <v>0</v>
      </c>
      <c r="J54" s="52">
        <f>SUM(H54:I54)</f>
        <v>3352808.95</v>
      </c>
      <c r="K54" s="52">
        <f>H54-G54</f>
        <v>-1397191.0499999998</v>
      </c>
      <c r="L54" s="72">
        <f>SUM(I54)-F54</f>
        <v>0</v>
      </c>
      <c r="M54" s="52">
        <f>K54</f>
        <v>-1397191.0499999998</v>
      </c>
    </row>
    <row r="55" spans="1:13" ht="15.75" customHeight="1" x14ac:dyDescent="0.25">
      <c r="A55" s="24">
        <v>2</v>
      </c>
      <c r="B55" s="69" t="s">
        <v>6</v>
      </c>
      <c r="C55" s="24"/>
      <c r="D55" s="24"/>
      <c r="E55" s="24"/>
      <c r="F55" s="24"/>
      <c r="G55" s="24"/>
      <c r="H55" s="24"/>
      <c r="I55" s="24"/>
      <c r="J55" s="24"/>
      <c r="K55" s="24"/>
      <c r="L55" s="24"/>
      <c r="M55" s="24"/>
    </row>
    <row r="56" spans="1:13" ht="43.5" customHeight="1" x14ac:dyDescent="0.25">
      <c r="A56" s="74"/>
      <c r="B56" s="75" t="s">
        <v>69</v>
      </c>
      <c r="C56" s="28" t="s">
        <v>71</v>
      </c>
      <c r="D56" s="28" t="s">
        <v>43</v>
      </c>
      <c r="E56" s="76">
        <f>ROUND(E54/E58,0)</f>
        <v>190</v>
      </c>
      <c r="F56" s="77"/>
      <c r="G56" s="77">
        <f>E56+F56</f>
        <v>190</v>
      </c>
      <c r="H56" s="76">
        <v>149</v>
      </c>
      <c r="I56" s="78"/>
      <c r="J56" s="78">
        <f>H56+I56</f>
        <v>149</v>
      </c>
      <c r="K56" s="79">
        <f>SUM(H56)-E56</f>
        <v>-41</v>
      </c>
      <c r="L56" s="80"/>
      <c r="M56" s="79">
        <f>SUM(K56:L56)</f>
        <v>-41</v>
      </c>
    </row>
    <row r="57" spans="1:13" ht="15.75" customHeight="1" x14ac:dyDescent="0.25">
      <c r="A57" s="24">
        <v>3</v>
      </c>
      <c r="B57" s="69" t="s">
        <v>7</v>
      </c>
      <c r="C57" s="24"/>
      <c r="D57" s="24"/>
      <c r="E57" s="24"/>
      <c r="F57" s="24"/>
      <c r="G57" s="24"/>
      <c r="H57" s="24"/>
      <c r="I57" s="24"/>
      <c r="J57" s="24"/>
      <c r="K57" s="24"/>
      <c r="L57" s="24"/>
      <c r="M57" s="24"/>
    </row>
    <row r="58" spans="1:13" ht="73.5" customHeight="1" x14ac:dyDescent="0.25">
      <c r="A58" s="28"/>
      <c r="B58" s="81" t="s">
        <v>70</v>
      </c>
      <c r="C58" s="82" t="s">
        <v>41</v>
      </c>
      <c r="D58" s="28" t="s">
        <v>43</v>
      </c>
      <c r="E58" s="76">
        <v>25000</v>
      </c>
      <c r="F58" s="76"/>
      <c r="G58" s="76">
        <f>E58+F58</f>
        <v>25000</v>
      </c>
      <c r="H58" s="76">
        <f>H54/H56</f>
        <v>22502.073489932885</v>
      </c>
      <c r="I58" s="76"/>
      <c r="J58" s="76">
        <f>H58+I58</f>
        <v>22502.073489932885</v>
      </c>
      <c r="K58" s="83">
        <f>ROUND(H58,0)-E58</f>
        <v>-2498</v>
      </c>
      <c r="L58" s="78"/>
      <c r="M58" s="78">
        <f>SUM(K58:L58)</f>
        <v>-2498</v>
      </c>
    </row>
    <row r="59" spans="1:13" ht="15.75" customHeight="1" x14ac:dyDescent="0.25">
      <c r="A59" s="24">
        <v>4</v>
      </c>
      <c r="B59" s="69" t="s">
        <v>8</v>
      </c>
      <c r="C59" s="24"/>
      <c r="D59" s="24"/>
      <c r="E59" s="24"/>
      <c r="F59" s="24"/>
      <c r="G59" s="24"/>
      <c r="H59" s="24"/>
      <c r="I59" s="24"/>
      <c r="J59" s="24"/>
      <c r="K59" s="24"/>
      <c r="L59" s="24"/>
      <c r="M59" s="24"/>
    </row>
    <row r="60" spans="1:13" ht="56.25" customHeight="1" x14ac:dyDescent="0.25">
      <c r="A60" s="74"/>
      <c r="B60" s="70" t="s">
        <v>72</v>
      </c>
      <c r="C60" s="84" t="s">
        <v>39</v>
      </c>
      <c r="D60" s="74" t="s">
        <v>43</v>
      </c>
      <c r="E60" s="74">
        <v>100</v>
      </c>
      <c r="F60" s="74"/>
      <c r="G60" s="76">
        <f>E60+F60</f>
        <v>100</v>
      </c>
      <c r="H60" s="85">
        <v>100</v>
      </c>
      <c r="I60" s="85"/>
      <c r="J60" s="85">
        <f>H60+I60</f>
        <v>100</v>
      </c>
      <c r="K60" s="85">
        <f>SUM(H60)-E60</f>
        <v>0</v>
      </c>
      <c r="L60" s="85"/>
      <c r="M60" s="85">
        <f>SUM(K60:L60)</f>
        <v>0</v>
      </c>
    </row>
    <row r="61" spans="1:13" ht="21" customHeight="1" x14ac:dyDescent="0.25">
      <c r="A61" s="29" t="s">
        <v>61</v>
      </c>
      <c r="B61" s="30"/>
      <c r="C61" s="30"/>
      <c r="D61" s="30"/>
      <c r="E61" s="30"/>
      <c r="F61" s="30"/>
      <c r="G61" s="30"/>
      <c r="H61" s="30"/>
      <c r="I61" s="30"/>
      <c r="J61" s="30"/>
      <c r="K61" s="30"/>
      <c r="L61" s="30"/>
      <c r="M61" s="31"/>
    </row>
    <row r="62" spans="1:13" ht="57.75" customHeight="1" x14ac:dyDescent="0.25">
      <c r="A62" s="86" t="s">
        <v>58</v>
      </c>
      <c r="B62" s="86" t="s">
        <v>16</v>
      </c>
      <c r="C62" s="86" t="s">
        <v>3</v>
      </c>
      <c r="D62" s="87" t="s">
        <v>62</v>
      </c>
      <c r="E62" s="87"/>
      <c r="F62" s="87"/>
      <c r="G62" s="87"/>
      <c r="H62" s="87"/>
      <c r="I62" s="87"/>
      <c r="J62" s="87"/>
      <c r="K62" s="87"/>
      <c r="L62" s="87"/>
      <c r="M62" s="87"/>
    </row>
    <row r="63" spans="1:13" ht="20.25" customHeight="1" x14ac:dyDescent="0.25">
      <c r="A63" s="88">
        <v>1</v>
      </c>
      <c r="B63" s="88">
        <v>2</v>
      </c>
      <c r="C63" s="88">
        <v>3</v>
      </c>
      <c r="D63" s="89">
        <v>4</v>
      </c>
      <c r="E63" s="89"/>
      <c r="F63" s="89"/>
      <c r="G63" s="89"/>
      <c r="H63" s="89"/>
      <c r="I63" s="89"/>
      <c r="J63" s="89"/>
      <c r="K63" s="89"/>
      <c r="L63" s="89"/>
      <c r="M63" s="89"/>
    </row>
    <row r="64" spans="1:13" ht="18" customHeight="1" x14ac:dyDescent="0.25">
      <c r="A64" s="88">
        <v>1</v>
      </c>
      <c r="B64" s="88" t="s">
        <v>5</v>
      </c>
      <c r="C64" s="88"/>
      <c r="D64" s="89"/>
      <c r="E64" s="89"/>
      <c r="F64" s="89"/>
      <c r="G64" s="89"/>
      <c r="H64" s="89"/>
      <c r="I64" s="89"/>
      <c r="J64" s="89"/>
      <c r="K64" s="89"/>
      <c r="L64" s="89"/>
      <c r="M64" s="89"/>
    </row>
    <row r="65" spans="1:13" ht="65.25" customHeight="1" x14ac:dyDescent="0.25">
      <c r="A65" s="90"/>
      <c r="B65" s="70" t="s">
        <v>46</v>
      </c>
      <c r="C65" s="90" t="str">
        <f>C53</f>
        <v>грн</v>
      </c>
      <c r="D65" s="91" t="s">
        <v>80</v>
      </c>
      <c r="E65" s="91"/>
      <c r="F65" s="91"/>
      <c r="G65" s="91"/>
      <c r="H65" s="91"/>
      <c r="I65" s="91"/>
      <c r="J65" s="91"/>
      <c r="K65" s="91"/>
      <c r="L65" s="91"/>
      <c r="M65" s="91"/>
    </row>
    <row r="66" spans="1:13" ht="118.5" customHeight="1" x14ac:dyDescent="0.25">
      <c r="A66" s="90"/>
      <c r="B66" s="70" t="s">
        <v>68</v>
      </c>
      <c r="C66" s="90" t="str">
        <f>C54</f>
        <v>грн</v>
      </c>
      <c r="D66" s="92" t="str">
        <f>D65</f>
        <v>Відхилення фактичного показника обсягу видатків  на забезпечення виконання наданих повноважень від затвердженого результативного показника пояснюється  зменшенням замовлень на транспортні послуги з перевезення призваних (мобілізованих) осіб до військових частин в жовтні - грудні 2023 року</v>
      </c>
      <c r="E66" s="92"/>
      <c r="F66" s="92"/>
      <c r="G66" s="92"/>
      <c r="H66" s="92"/>
      <c r="I66" s="92"/>
      <c r="J66" s="92"/>
      <c r="K66" s="92"/>
      <c r="L66" s="92"/>
      <c r="M66" s="92"/>
    </row>
    <row r="67" spans="1:13" ht="18" customHeight="1" x14ac:dyDescent="0.25">
      <c r="A67" s="88">
        <v>2</v>
      </c>
      <c r="B67" s="88" t="s">
        <v>6</v>
      </c>
      <c r="C67" s="88"/>
      <c r="D67" s="89"/>
      <c r="E67" s="89"/>
      <c r="F67" s="89"/>
      <c r="G67" s="89"/>
      <c r="H67" s="89"/>
      <c r="I67" s="89"/>
      <c r="J67" s="89"/>
      <c r="K67" s="89"/>
      <c r="L67" s="89"/>
      <c r="M67" s="89"/>
    </row>
    <row r="68" spans="1:13" ht="38.25" customHeight="1" x14ac:dyDescent="0.25">
      <c r="A68" s="88"/>
      <c r="B68" s="93" t="str">
        <f>B56</f>
        <v>кількість перевезень</v>
      </c>
      <c r="C68" s="90" t="str">
        <f>C56</f>
        <v>кількість</v>
      </c>
      <c r="D68" s="92" t="s">
        <v>81</v>
      </c>
      <c r="E68" s="92"/>
      <c r="F68" s="92"/>
      <c r="G68" s="92"/>
      <c r="H68" s="92"/>
      <c r="I68" s="92"/>
      <c r="J68" s="92"/>
      <c r="K68" s="92"/>
      <c r="L68" s="92"/>
      <c r="M68" s="92"/>
    </row>
    <row r="69" spans="1:13" ht="18" customHeight="1" x14ac:dyDescent="0.25">
      <c r="A69" s="88">
        <v>3</v>
      </c>
      <c r="B69" s="86" t="s">
        <v>7</v>
      </c>
      <c r="C69" s="90"/>
      <c r="D69" s="89"/>
      <c r="E69" s="89"/>
      <c r="F69" s="89"/>
      <c r="G69" s="89"/>
      <c r="H69" s="89"/>
      <c r="I69" s="89"/>
      <c r="J69" s="89"/>
      <c r="K69" s="89"/>
      <c r="L69" s="89"/>
      <c r="M69" s="89"/>
    </row>
    <row r="70" spans="1:13" ht="66.75" customHeight="1" x14ac:dyDescent="0.25">
      <c r="A70" s="88"/>
      <c r="B70" s="94" t="str">
        <f>B58</f>
        <v>середні витрати на здійснення одного перевезення</v>
      </c>
      <c r="C70" s="90" t="str">
        <f>C58</f>
        <v>грн.</v>
      </c>
      <c r="D70" s="92" t="s">
        <v>74</v>
      </c>
      <c r="E70" s="92"/>
      <c r="F70" s="92"/>
      <c r="G70" s="92"/>
      <c r="H70" s="92"/>
      <c r="I70" s="92"/>
      <c r="J70" s="92"/>
      <c r="K70" s="92"/>
      <c r="L70" s="92"/>
      <c r="M70" s="92"/>
    </row>
    <row r="71" spans="1:13" ht="15" customHeight="1" x14ac:dyDescent="0.25">
      <c r="A71" s="88">
        <v>4</v>
      </c>
      <c r="B71" s="95" t="s">
        <v>8</v>
      </c>
      <c r="C71" s="88"/>
      <c r="D71" s="89"/>
      <c r="E71" s="89"/>
      <c r="F71" s="89"/>
      <c r="G71" s="89"/>
      <c r="H71" s="89"/>
      <c r="I71" s="89"/>
      <c r="J71" s="89"/>
      <c r="K71" s="89"/>
      <c r="L71" s="89"/>
      <c r="M71" s="89"/>
    </row>
    <row r="72" spans="1:13" ht="69.75" customHeight="1" x14ac:dyDescent="0.25">
      <c r="A72" s="88"/>
      <c r="B72" s="94" t="str">
        <f>B60</f>
        <v>відсоток відшкодування до понесених витрат</v>
      </c>
      <c r="C72" s="90" t="str">
        <f>C60</f>
        <v>%</v>
      </c>
      <c r="D72" s="92" t="s">
        <v>75</v>
      </c>
      <c r="E72" s="92"/>
      <c r="F72" s="92"/>
      <c r="G72" s="92"/>
      <c r="H72" s="92"/>
      <c r="I72" s="92"/>
      <c r="J72" s="92"/>
      <c r="K72" s="92"/>
      <c r="L72" s="92"/>
      <c r="M72" s="92"/>
    </row>
    <row r="73" spans="1:13" ht="15.75" customHeight="1" x14ac:dyDescent="0.25">
      <c r="A73" s="96"/>
      <c r="B73" s="97"/>
      <c r="C73" s="98"/>
      <c r="D73" s="99"/>
      <c r="E73" s="99"/>
      <c r="F73" s="99"/>
      <c r="G73" s="99"/>
      <c r="H73" s="99"/>
      <c r="I73" s="99"/>
      <c r="J73" s="99"/>
      <c r="K73" s="99"/>
      <c r="L73" s="99"/>
      <c r="M73" s="100"/>
    </row>
    <row r="74" spans="1:13" ht="17.25" customHeight="1" x14ac:dyDescent="0.25">
      <c r="A74" s="101" t="s">
        <v>63</v>
      </c>
      <c r="B74" s="102"/>
      <c r="C74" s="102"/>
      <c r="D74" s="102"/>
      <c r="E74" s="102"/>
      <c r="F74" s="102"/>
      <c r="G74" s="102"/>
      <c r="H74" s="102"/>
      <c r="I74" s="102"/>
      <c r="J74" s="102"/>
      <c r="K74" s="102"/>
      <c r="L74" s="102"/>
      <c r="M74" s="103"/>
    </row>
    <row r="75" spans="1:13" ht="102" customHeight="1" x14ac:dyDescent="0.25">
      <c r="A75" s="104" t="s">
        <v>82</v>
      </c>
      <c r="B75" s="105"/>
      <c r="C75" s="105"/>
      <c r="D75" s="105"/>
      <c r="E75" s="105"/>
      <c r="F75" s="105"/>
      <c r="G75" s="105"/>
      <c r="H75" s="105"/>
      <c r="I75" s="105"/>
      <c r="J75" s="105"/>
      <c r="K75" s="105"/>
      <c r="L75" s="105"/>
      <c r="M75" s="106"/>
    </row>
    <row r="76" spans="1:13" ht="9.75" customHeight="1" x14ac:dyDescent="0.25">
      <c r="A76" s="107"/>
    </row>
    <row r="77" spans="1:13" ht="19.5" customHeight="1" x14ac:dyDescent="0.25">
      <c r="A77" s="33" t="s">
        <v>30</v>
      </c>
      <c r="B77" s="33"/>
      <c r="C77" s="33"/>
      <c r="D77" s="33"/>
    </row>
    <row r="78" spans="1:13" ht="51" customHeight="1" x14ac:dyDescent="0.25">
      <c r="A78" s="36" t="s">
        <v>73</v>
      </c>
      <c r="B78" s="37"/>
      <c r="C78" s="37"/>
      <c r="D78" s="37"/>
      <c r="E78" s="37"/>
      <c r="F78" s="37"/>
      <c r="G78" s="37"/>
      <c r="H78" s="37"/>
      <c r="I78" s="37"/>
      <c r="J78" s="37"/>
      <c r="K78" s="37"/>
      <c r="L78" s="37"/>
      <c r="M78" s="38"/>
    </row>
    <row r="79" spans="1:13" ht="19.5" hidden="1" customHeight="1" x14ac:dyDescent="0.25">
      <c r="A79" s="108" t="s">
        <v>50</v>
      </c>
      <c r="B79" s="108"/>
      <c r="C79" s="108"/>
      <c r="D79" s="108"/>
      <c r="E79" s="109"/>
      <c r="F79" s="109"/>
    </row>
    <row r="80" spans="1:13" ht="20.25" customHeight="1" x14ac:dyDescent="0.25">
      <c r="A80" s="110"/>
      <c r="B80" s="110"/>
      <c r="C80" s="110"/>
      <c r="D80" s="110"/>
      <c r="E80" s="110"/>
      <c r="F80" s="111"/>
      <c r="G80" s="111"/>
      <c r="H80" s="111"/>
      <c r="I80" s="111"/>
      <c r="J80" s="111"/>
      <c r="K80" s="111"/>
      <c r="L80" s="111"/>
      <c r="M80" s="111"/>
    </row>
    <row r="81" spans="1:13" ht="18" customHeight="1" x14ac:dyDescent="0.25">
      <c r="A81" s="112" t="s">
        <v>54</v>
      </c>
      <c r="B81" s="111"/>
      <c r="C81" s="111"/>
      <c r="D81" s="111"/>
      <c r="E81" s="111"/>
      <c r="F81" s="111"/>
      <c r="G81" s="111"/>
      <c r="H81" s="111"/>
      <c r="I81" s="111"/>
      <c r="J81" s="111"/>
      <c r="K81" s="111"/>
      <c r="L81" s="111"/>
      <c r="M81" s="111"/>
    </row>
    <row r="82" spans="1:13" ht="18" customHeight="1" x14ac:dyDescent="0.25">
      <c r="A82" s="112" t="s">
        <v>55</v>
      </c>
      <c r="B82" s="111"/>
      <c r="C82" s="111"/>
      <c r="D82" s="111"/>
      <c r="E82" s="111"/>
      <c r="F82" s="111"/>
      <c r="G82" s="111"/>
      <c r="H82" s="111"/>
      <c r="I82" s="111"/>
      <c r="J82" s="111"/>
      <c r="K82" s="111"/>
      <c r="L82" s="111"/>
      <c r="M82" s="111"/>
    </row>
    <row r="83" spans="1:13" ht="18" customHeight="1" x14ac:dyDescent="0.25">
      <c r="A83" s="112" t="s">
        <v>56</v>
      </c>
      <c r="B83" s="113"/>
      <c r="C83" s="113"/>
      <c r="D83" s="113"/>
      <c r="E83" s="113"/>
      <c r="F83" s="113"/>
      <c r="G83" s="113"/>
      <c r="H83" s="113"/>
      <c r="I83" s="113"/>
      <c r="J83" s="113"/>
      <c r="K83" s="113"/>
      <c r="L83" s="113"/>
      <c r="M83" s="113"/>
    </row>
    <row r="84" spans="1:13" ht="21" customHeight="1" x14ac:dyDescent="0.25">
      <c r="A84" s="112"/>
      <c r="B84" s="113"/>
      <c r="C84" s="113"/>
      <c r="D84" s="113"/>
      <c r="E84" s="113"/>
      <c r="F84" s="113"/>
      <c r="G84" s="113"/>
      <c r="H84" s="113"/>
      <c r="I84" s="113"/>
      <c r="J84" s="113"/>
      <c r="K84" s="113"/>
      <c r="L84" s="113"/>
      <c r="M84" s="113"/>
    </row>
    <row r="85" spans="1:13" ht="15.75" customHeight="1" x14ac:dyDescent="0.25">
      <c r="A85" s="114" t="s">
        <v>48</v>
      </c>
      <c r="B85" s="114"/>
      <c r="C85" s="114"/>
      <c r="D85" s="114"/>
      <c r="E85" s="114"/>
    </row>
    <row r="86" spans="1:13" x14ac:dyDescent="0.25">
      <c r="A86" s="114"/>
      <c r="B86" s="114"/>
      <c r="C86" s="114"/>
      <c r="D86" s="114"/>
      <c r="E86" s="114"/>
      <c r="G86" s="115"/>
      <c r="H86" s="115"/>
      <c r="J86" s="116" t="s">
        <v>79</v>
      </c>
      <c r="K86" s="116"/>
      <c r="L86" s="116"/>
      <c r="M86" s="116"/>
    </row>
    <row r="87" spans="1:13" x14ac:dyDescent="0.25">
      <c r="A87" s="117"/>
      <c r="B87" s="117"/>
      <c r="C87" s="117"/>
      <c r="D87" s="117"/>
      <c r="E87" s="117"/>
      <c r="G87" s="118" t="s">
        <v>9</v>
      </c>
      <c r="H87" s="118"/>
      <c r="J87" s="119" t="s">
        <v>52</v>
      </c>
      <c r="K87" s="119"/>
      <c r="L87" s="119"/>
      <c r="M87" s="119"/>
    </row>
    <row r="88" spans="1:13" ht="15.75" customHeight="1" x14ac:dyDescent="0.25">
      <c r="A88" s="114" t="s">
        <v>38</v>
      </c>
      <c r="B88" s="114"/>
      <c r="C88" s="114"/>
      <c r="D88" s="114"/>
      <c r="E88" s="114"/>
      <c r="G88" s="115"/>
      <c r="H88" s="115"/>
      <c r="J88" s="116" t="s">
        <v>49</v>
      </c>
      <c r="K88" s="116"/>
      <c r="L88" s="116"/>
      <c r="M88" s="116"/>
    </row>
    <row r="89" spans="1:13" x14ac:dyDescent="0.25">
      <c r="A89" s="114"/>
      <c r="B89" s="114"/>
      <c r="C89" s="114"/>
      <c r="D89" s="114"/>
      <c r="E89" s="114"/>
      <c r="G89" s="118" t="s">
        <v>9</v>
      </c>
      <c r="H89" s="118"/>
      <c r="J89" s="119" t="s">
        <v>52</v>
      </c>
      <c r="K89" s="119"/>
      <c r="L89" s="119"/>
      <c r="M89" s="119"/>
    </row>
  </sheetData>
  <mergeCells count="77">
    <mergeCell ref="A85:E86"/>
    <mergeCell ref="D62:M62"/>
    <mergeCell ref="A78:M78"/>
    <mergeCell ref="D69:M69"/>
    <mergeCell ref="D70:M70"/>
    <mergeCell ref="B20:M20"/>
    <mergeCell ref="D66:M66"/>
    <mergeCell ref="A61:M61"/>
    <mergeCell ref="A29:A30"/>
    <mergeCell ref="B35:M35"/>
    <mergeCell ref="D72:M72"/>
    <mergeCell ref="A74:M74"/>
    <mergeCell ref="H49:J49"/>
    <mergeCell ref="H13:K13"/>
    <mergeCell ref="D65:M65"/>
    <mergeCell ref="D67:M67"/>
    <mergeCell ref="D68:M68"/>
    <mergeCell ref="K42:M42"/>
    <mergeCell ref="A42:A43"/>
    <mergeCell ref="A88:E89"/>
    <mergeCell ref="D12:E12"/>
    <mergeCell ref="F12:G12"/>
    <mergeCell ref="B13:C13"/>
    <mergeCell ref="B16:M16"/>
    <mergeCell ref="B12:C12"/>
    <mergeCell ref="A75:M75"/>
    <mergeCell ref="D71:M71"/>
    <mergeCell ref="G88:H88"/>
    <mergeCell ref="E49:G49"/>
    <mergeCell ref="B9:C9"/>
    <mergeCell ref="J89:M89"/>
    <mergeCell ref="H29:J29"/>
    <mergeCell ref="K29:M29"/>
    <mergeCell ref="D63:M63"/>
    <mergeCell ref="D64:M64"/>
    <mergeCell ref="B11:C11"/>
    <mergeCell ref="A39:M39"/>
    <mergeCell ref="B10:C10"/>
    <mergeCell ref="B44:D44"/>
    <mergeCell ref="B45:D45"/>
    <mergeCell ref="B31:D31"/>
    <mergeCell ref="F13:G13"/>
    <mergeCell ref="B17:M17"/>
    <mergeCell ref="D10:L10"/>
    <mergeCell ref="B32:D32"/>
    <mergeCell ref="E29:G29"/>
    <mergeCell ref="B42:D43"/>
    <mergeCell ref="G87:H87"/>
    <mergeCell ref="D49:D50"/>
    <mergeCell ref="G89:H89"/>
    <mergeCell ref="J87:M87"/>
    <mergeCell ref="J86:M86"/>
    <mergeCell ref="E42:G42"/>
    <mergeCell ref="H42:J42"/>
    <mergeCell ref="K49:M49"/>
    <mergeCell ref="J88:M88"/>
    <mergeCell ref="G86:H86"/>
    <mergeCell ref="J1:M4"/>
    <mergeCell ref="D13:E13"/>
    <mergeCell ref="D11:J11"/>
    <mergeCell ref="A49:A50"/>
    <mergeCell ref="B49:B50"/>
    <mergeCell ref="C49:C50"/>
    <mergeCell ref="B29:D30"/>
    <mergeCell ref="A6:M6"/>
    <mergeCell ref="A14:M14"/>
    <mergeCell ref="B23:M23"/>
    <mergeCell ref="B36:M36"/>
    <mergeCell ref="B37:M37"/>
    <mergeCell ref="L28:M28"/>
    <mergeCell ref="A34:M34"/>
    <mergeCell ref="A5:M5"/>
    <mergeCell ref="H12:L12"/>
    <mergeCell ref="D8:L8"/>
    <mergeCell ref="B8:C8"/>
    <mergeCell ref="B24:M24"/>
    <mergeCell ref="D9:J9"/>
  </mergeCells>
  <pageMargins left="0.27559055118110237" right="0.15748031496062992" top="0.55118110236220474" bottom="0.39370078740157483" header="0.31496062992125984" footer="0.31496062992125984"/>
  <pageSetup paperSize="9" scale="84" orientation="landscape" r:id="rId1"/>
  <rowBreaks count="3" manualBreakCount="3">
    <brk id="33" max="12" man="1"/>
    <brk id="53"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1918220</vt:lpstr>
      <vt:lpstr>'1918220'!Область_друку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2024-02-06T12:50:38Z</cp:lastPrinted>
  <dcterms:created xsi:type="dcterms:W3CDTF">2018-12-28T08:43:53Z</dcterms:created>
  <dcterms:modified xsi:type="dcterms:W3CDTF">2024-02-28T14:53:09Z</dcterms:modified>
</cp:coreProperties>
</file>