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0610\Освіта паспорт\"/>
    </mc:Choice>
  </mc:AlternateContent>
  <bookViews>
    <workbookView xWindow="0" yWindow="0" windowWidth="28800" windowHeight="11835"/>
  </bookViews>
  <sheets>
    <sheet name="0611023 " sheetId="1" r:id="rId1"/>
  </sheets>
  <definedNames>
    <definedName name="_xlnm.Print_Area" localSheetId="0">'0611023 '!$A$1:$K$95</definedName>
  </definedNames>
  <calcPr calcId="152511"/>
</workbook>
</file>

<file path=xl/calcChain.xml><?xml version="1.0" encoding="utf-8"?>
<calcChain xmlns="http://schemas.openxmlformats.org/spreadsheetml/2006/main">
  <c r="J86" i="1" l="1"/>
  <c r="F83" i="1"/>
  <c r="J83" i="1" s="1"/>
  <c r="J82" i="1"/>
  <c r="F81" i="1"/>
  <c r="J81" i="1" s="1"/>
  <c r="J78" i="1"/>
  <c r="J77" i="1"/>
  <c r="F76" i="1"/>
  <c r="J76" i="1" s="1"/>
  <c r="F75" i="1"/>
  <c r="F85" i="1" s="1"/>
  <c r="J85" i="1" s="1"/>
  <c r="J74" i="1"/>
  <c r="J72" i="1"/>
  <c r="J70" i="1"/>
  <c r="J69" i="1"/>
  <c r="J68" i="1"/>
  <c r="J67" i="1"/>
  <c r="J66" i="1"/>
  <c r="J65" i="1"/>
  <c r="J64" i="1"/>
  <c r="F57" i="1"/>
  <c r="F51" i="1"/>
  <c r="H50" i="1"/>
  <c r="F50" i="1"/>
  <c r="H49" i="1"/>
  <c r="D48" i="1"/>
  <c r="D51" i="1" s="1"/>
  <c r="D57" i="1" l="1"/>
  <c r="D58" i="1" s="1"/>
  <c r="F80" i="1" s="1"/>
  <c r="H48" i="1"/>
  <c r="H51" i="1" s="1"/>
  <c r="F58" i="1"/>
  <c r="H80" i="1" s="1"/>
  <c r="J75" i="1"/>
  <c r="J80" i="1" l="1"/>
  <c r="H57" i="1"/>
  <c r="H58" i="1" s="1"/>
</calcChain>
</file>

<file path=xl/sharedStrings.xml><?xml version="1.0" encoding="utf-8"?>
<sst xmlns="http://schemas.openxmlformats.org/spreadsheetml/2006/main" count="152" uniqueCount="108">
  <si>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</si>
  <si>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</si>
  <si>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</si>
  <si>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</si>
  <si>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</si>
  <si>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</si>
  <si>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</si>
  <si>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</si>
  <si>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</si>
  <si>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</si>
  <si>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</si>
  <si>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</si>
  <si>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</si>
  <si>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26 662 226,69 гривень, у тому числі загального фонду —  26 347 141,00 гривень, та спеціального фонду — 315 085,69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</si>
  <si>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</si>
  <si>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</si>
  <si>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</si>
  <si>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</si>
  <si>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</si>
  <si>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 від 16.01.2020 року № 463-IX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</si>
  <si>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</si>
  <si>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</si>
  <si>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</si>
  <si>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</si>
  <si>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</si>
  <si>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</si>
  <si>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</si>
  <si>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</si>
  <si>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</si>
  <si>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</si>
  <si>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</si>
  <si>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</si>
  <si>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</si>
  <si>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</si>
  <si>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</si>
  <si>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</si>
  <si>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</si>
  <si>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</si>
  <si>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</si>
  <si>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</si>
  <si>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</si>
  <si>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</si>
  <si>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</si>
  <si>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</si>
  <si>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</si>
  <si>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</si>
  <si>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</si>
  <si>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</si>
  <si>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</si>
  <si>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</si>
  <si>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</si>
  <si>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</si>
  <si>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</si>
  <si>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</si>
  <si>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</si>
  <si>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</si>
  <si>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</si>
  <si>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</si>
  <si>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</si>
  <si>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</si>
  <si>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</si>
  <si>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</si>
  <si>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</si>
  <si>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</si>
  <si>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</si>
  <si>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</si>
  <si>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</si>
  <si>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</si>
  <si>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</si>
  <si>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</si>
  <si>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</si>
  <si>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</si>
  <si>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</si>
  <si>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</si>
  <si>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</si>
  <si>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</si>
  <si>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</si>
  <si>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</si>
  <si>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</si>
  <si>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</si>
  <si>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</si>
  <si>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</si>
  <si>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переможців, призерів, чемпіонів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</si>
  <si>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</si>
  <si>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</si>
  <si>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21.12.2022 року № 12, рішення сесії від 28.03.2023 року № 8, протокол ПК від 10.08.2023 р. № 63, рішення сесії від 15.09.2023 року № 8</t>
  </si>
  <si>
    <t>Кількість об’єктів,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</si>
  <si>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Хмельницької міської ради від 28.03.2023 року № 8</t>
  </si>
  <si>
    <t>ефективності</t>
  </si>
  <si>
    <t>Витрати на одного здобувача освіти</t>
  </si>
  <si>
    <t>Середня наповнюваність класів</t>
  </si>
  <si>
    <t>Середні витрати на виконання поточних ремонтів</t>
  </si>
  <si>
    <t>Середні витрати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</si>
  <si>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</si>
  <si>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Досягнення учнів за результатами участі у змаганнях, чемпіонатах (відсоток призерів, переможців)</t>
  </si>
  <si>
    <t>%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</si>
  <si>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</si>
  <si>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</si>
  <si>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</si>
  <si>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</si>
  <si>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</si>
  <si>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</si>
  <si>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</si>
  <si>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</si>
  <si>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</si>
  <si>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</si>
  <si>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</si>
  <si>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вересня 2023 року № 179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</si>
</sst>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 shrinkToFit="1"/>
    </xf>
    <xf numFmtId="4" fontId="8" fillId="0" borderId="5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 shrinkToFi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15" fillId="0" borderId="3" xfId="0" applyNumberFormat="1" applyFont="1" applyFill="1" applyBorder="1" applyAlignment="1">
      <alignment horizontal="center" vertical="center" wrapText="1"/>
    </xf>
    <xf numFmtId="167" fontId="15" fillId="0" borderId="5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 shrinkToFit="1"/>
    </xf>
    <xf numFmtId="167" fontId="8" fillId="0" borderId="5" xfId="0" applyNumberFormat="1" applyFont="1" applyFill="1" applyBorder="1" applyAlignment="1">
      <alignment horizontal="center" vertical="center" wrapText="1" shrinkToFi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6"/>
  <sheetViews>
    <sheetView tabSelected="1" view="pageBreakPreview" zoomScale="80" zoomScaleNormal="80" zoomScaleSheetLayoutView="80" workbookViewId="0">
      <selection activeCell="L81" sqref="L8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39" t="s">
        <v>0</v>
      </c>
      <c r="H1" s="40"/>
      <c r="I1" s="40"/>
      <c r="J1" s="40"/>
      <c r="K1" s="40"/>
    </row>
    <row r="2" spans="1:11" ht="122.25" customHeight="1" x14ac:dyDescent="0.2">
      <c r="B2" s="2"/>
      <c r="C2" s="2"/>
      <c r="D2" s="2"/>
      <c r="E2" s="2"/>
      <c r="F2" s="2"/>
      <c r="G2" s="41" t="s">
        <v>107</v>
      </c>
      <c r="H2" s="41"/>
      <c r="I2" s="41"/>
      <c r="J2" s="41"/>
      <c r="K2" s="41"/>
    </row>
    <row r="3" spans="1:11" ht="33.75" customHeight="1" x14ac:dyDescent="0.2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21.5" customHeight="1" x14ac:dyDescent="0.2">
      <c r="A4" s="3" t="s">
        <v>2</v>
      </c>
      <c r="B4" s="44" t="s">
        <v>3</v>
      </c>
      <c r="C4" s="44"/>
      <c r="D4" s="44"/>
      <c r="E4" s="44"/>
      <c r="F4" s="44"/>
      <c r="G4" s="45" t="s">
        <v>4</v>
      </c>
      <c r="H4" s="45"/>
      <c r="I4" s="45"/>
      <c r="J4" s="45"/>
      <c r="K4" s="45"/>
    </row>
    <row r="5" spans="1:11" ht="122.25" customHeight="1" x14ac:dyDescent="0.2">
      <c r="A5" s="4" t="s">
        <v>5</v>
      </c>
      <c r="B5" s="44" t="s">
        <v>6</v>
      </c>
      <c r="C5" s="44"/>
      <c r="D5" s="44"/>
      <c r="E5" s="44"/>
      <c r="F5" s="44"/>
      <c r="G5" s="44" t="s">
        <v>7</v>
      </c>
      <c r="H5" s="44"/>
      <c r="I5" s="44"/>
      <c r="J5" s="44"/>
      <c r="K5" s="44"/>
    </row>
    <row r="6" spans="1:11" ht="139.5" customHeight="1" x14ac:dyDescent="0.2">
      <c r="A6" s="4" t="s">
        <v>8</v>
      </c>
      <c r="B6" s="45" t="s">
        <v>9</v>
      </c>
      <c r="C6" s="44"/>
      <c r="D6" s="5" t="s">
        <v>10</v>
      </c>
      <c r="E6" s="49" t="s">
        <v>11</v>
      </c>
      <c r="F6" s="45"/>
      <c r="G6" s="45" t="s">
        <v>12</v>
      </c>
      <c r="H6" s="44"/>
      <c r="I6" s="44"/>
      <c r="J6" s="44"/>
      <c r="K6" s="44"/>
    </row>
    <row r="7" spans="1:11" ht="27" customHeight="1" x14ac:dyDescent="0.2">
      <c r="A7" s="47" t="s">
        <v>13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20.25" customHeight="1" x14ac:dyDescent="0.2">
      <c r="A8" s="47" t="s">
        <v>14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spans="1:11" ht="21.75" customHeight="1" x14ac:dyDescent="0.2">
      <c r="A9" s="46" t="s">
        <v>15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21.75" customHeight="1" x14ac:dyDescent="0.2">
      <c r="A10" s="46" t="s">
        <v>16</v>
      </c>
      <c r="B10" s="46"/>
      <c r="C10" s="46"/>
      <c r="D10" s="46"/>
      <c r="E10" s="46"/>
      <c r="F10" s="46"/>
      <c r="G10" s="46"/>
      <c r="H10" s="46"/>
      <c r="I10" s="46"/>
      <c r="J10" s="6"/>
      <c r="K10" s="6"/>
    </row>
    <row r="11" spans="1:11" ht="21.75" customHeight="1" x14ac:dyDescent="0.2">
      <c r="A11" s="46" t="s">
        <v>17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</row>
    <row r="12" spans="1:11" ht="21.75" customHeight="1" x14ac:dyDescent="0.2">
      <c r="A12" s="46" t="s">
        <v>18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ht="23.25" customHeight="1" x14ac:dyDescent="0.2">
      <c r="A13" s="46" t="s">
        <v>19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ht="23.25" customHeight="1" x14ac:dyDescent="0.2">
      <c r="A14" s="46" t="s">
        <v>20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ht="41.25" customHeight="1" x14ac:dyDescent="0.2">
      <c r="A15" s="46" t="s">
        <v>21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42" customHeight="1" x14ac:dyDescent="0.2">
      <c r="A16" s="46" t="s">
        <v>22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32.450000000000003" customHeight="1" x14ac:dyDescent="0.2">
      <c r="A17" s="46" t="s">
        <v>23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 ht="36" customHeight="1" x14ac:dyDescent="0.2">
      <c r="A18" s="51" t="s">
        <v>24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ht="27" customHeight="1" x14ac:dyDescent="0.2">
      <c r="A19" s="51" t="s">
        <v>25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ht="27" customHeight="1" x14ac:dyDescent="0.2">
      <c r="A20" s="51" t="s">
        <v>26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ht="41.25" customHeight="1" x14ac:dyDescent="0.2">
      <c r="A21" s="51" t="s">
        <v>27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ht="32.25" customHeight="1" x14ac:dyDescent="0.2">
      <c r="A22" s="46" t="s">
        <v>28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ht="43.5" customHeight="1" x14ac:dyDescent="0.2">
      <c r="A23" s="46" t="s">
        <v>29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11" ht="19.149999999999999" customHeight="1" x14ac:dyDescent="0.2">
      <c r="A24" s="46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  <row r="25" spans="1:11" ht="36" customHeight="1" x14ac:dyDescent="0.2">
      <c r="A25" s="46" t="s">
        <v>31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 ht="30" customHeight="1" x14ac:dyDescent="0.2">
      <c r="A26" s="46" t="s">
        <v>32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39.75" customHeight="1" x14ac:dyDescent="0.2">
      <c r="A27" s="46" t="s">
        <v>33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 ht="21" customHeight="1" x14ac:dyDescent="0.2">
      <c r="A28" s="46" t="s">
        <v>34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spans="1:11" ht="21" customHeight="1" x14ac:dyDescent="0.2">
      <c r="A29" s="58" t="s">
        <v>35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t="21" customHeight="1" x14ac:dyDescent="0.2">
      <c r="A30" s="58" t="s">
        <v>36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t="21" customHeight="1" x14ac:dyDescent="0.2">
      <c r="A31" s="46" t="s">
        <v>37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21" customHeight="1" x14ac:dyDescent="0.2">
      <c r="A32" s="58" t="s">
        <v>38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t="23.25" customHeight="1" x14ac:dyDescent="0.2">
      <c r="A33" s="47" t="s">
        <v>39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75" customHeight="1" x14ac:dyDescent="0.2">
      <c r="A35" s="7" t="s">
        <v>40</v>
      </c>
      <c r="B35" s="53" t="s">
        <v>41</v>
      </c>
      <c r="C35" s="53"/>
      <c r="D35" s="53"/>
      <c r="E35" s="53"/>
      <c r="F35" s="53"/>
      <c r="G35" s="53"/>
      <c r="H35" s="53"/>
      <c r="I35" s="8"/>
      <c r="J35" s="8"/>
      <c r="K35" s="8"/>
    </row>
    <row r="36" spans="1:11" ht="45" customHeight="1" x14ac:dyDescent="0.2">
      <c r="A36" s="9">
        <v>1</v>
      </c>
      <c r="B36" s="54" t="s">
        <v>42</v>
      </c>
      <c r="C36" s="54"/>
      <c r="D36" s="54"/>
      <c r="E36" s="54"/>
      <c r="F36" s="54"/>
      <c r="G36" s="54"/>
      <c r="H36" s="54"/>
      <c r="I36" s="8"/>
      <c r="J36" s="8"/>
      <c r="K36" s="8"/>
    </row>
    <row r="37" spans="1:11" ht="4.9000000000000004" customHeight="1" x14ac:dyDescent="0.2">
      <c r="A37" s="10"/>
      <c r="B37" s="3"/>
      <c r="C37" s="3"/>
      <c r="D37" s="3"/>
      <c r="E37" s="3"/>
      <c r="F37" s="3"/>
      <c r="G37" s="3"/>
      <c r="H37" s="3"/>
      <c r="I37" s="8"/>
      <c r="J37" s="8"/>
      <c r="K37" s="8"/>
    </row>
    <row r="38" spans="1:11" ht="27" customHeight="1" x14ac:dyDescent="0.2">
      <c r="A38" s="47" t="s">
        <v>43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1" ht="19.5" customHeight="1" x14ac:dyDescent="0.2">
      <c r="A39" s="47" t="s">
        <v>44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1:11" ht="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6.899999999999999" customHeight="1" x14ac:dyDescent="0.2">
      <c r="A41" s="7" t="s">
        <v>40</v>
      </c>
      <c r="B41" s="53" t="s">
        <v>45</v>
      </c>
      <c r="C41" s="53"/>
      <c r="D41" s="53"/>
      <c r="E41" s="53"/>
      <c r="F41" s="53"/>
      <c r="G41" s="53"/>
      <c r="H41" s="53"/>
      <c r="I41" s="8"/>
      <c r="J41" s="8"/>
      <c r="K41" s="8"/>
    </row>
    <row r="42" spans="1:11" ht="23.25" customHeight="1" x14ac:dyDescent="0.2">
      <c r="A42" s="11">
        <v>1</v>
      </c>
      <c r="B42" s="55" t="s">
        <v>46</v>
      </c>
      <c r="C42" s="56"/>
      <c r="D42" s="56"/>
      <c r="E42" s="56"/>
      <c r="F42" s="56"/>
      <c r="G42" s="56"/>
      <c r="H42" s="57"/>
      <c r="I42" s="8"/>
      <c r="J42" s="8"/>
      <c r="K42" s="8"/>
    </row>
    <row r="43" spans="1:11" ht="8.2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5.75" x14ac:dyDescent="0.2">
      <c r="A44" s="47" t="s">
        <v>47</v>
      </c>
      <c r="B44" s="47"/>
      <c r="C44" s="47"/>
      <c r="D44" s="47"/>
      <c r="E44" s="47"/>
      <c r="F44" s="47"/>
      <c r="G44" s="47"/>
      <c r="H44" s="47"/>
      <c r="I44" s="8"/>
      <c r="J44" s="8"/>
      <c r="K44" s="8"/>
    </row>
    <row r="45" spans="1:11" ht="10.5" customHeight="1" x14ac:dyDescent="0.2">
      <c r="A45" s="61" t="s">
        <v>48</v>
      </c>
      <c r="B45" s="61"/>
      <c r="C45" s="61"/>
      <c r="D45" s="61"/>
      <c r="E45" s="61"/>
      <c r="F45" s="61"/>
      <c r="G45" s="61"/>
      <c r="H45" s="61"/>
      <c r="I45" s="61"/>
      <c r="J45" s="4"/>
      <c r="K45" s="4"/>
    </row>
    <row r="46" spans="1:11" s="15" customFormat="1" ht="28.9" customHeight="1" x14ac:dyDescent="0.2">
      <c r="A46" s="12" t="s">
        <v>40</v>
      </c>
      <c r="B46" s="53" t="s">
        <v>49</v>
      </c>
      <c r="C46" s="53"/>
      <c r="D46" s="53" t="s">
        <v>50</v>
      </c>
      <c r="E46" s="53"/>
      <c r="F46" s="53" t="s">
        <v>51</v>
      </c>
      <c r="G46" s="53"/>
      <c r="H46" s="53" t="s">
        <v>52</v>
      </c>
      <c r="I46" s="53"/>
      <c r="J46" s="13"/>
      <c r="K46" s="14"/>
    </row>
    <row r="47" spans="1:11" ht="15.75" x14ac:dyDescent="0.2">
      <c r="A47" s="16">
        <v>1</v>
      </c>
      <c r="B47" s="59">
        <v>2</v>
      </c>
      <c r="C47" s="59"/>
      <c r="D47" s="59">
        <v>3</v>
      </c>
      <c r="E47" s="59"/>
      <c r="F47" s="59">
        <v>4</v>
      </c>
      <c r="G47" s="59"/>
      <c r="H47" s="59">
        <v>6</v>
      </c>
      <c r="I47" s="59"/>
      <c r="J47" s="17"/>
      <c r="K47" s="8"/>
    </row>
    <row r="48" spans="1:11" ht="34.9" customHeight="1" x14ac:dyDescent="0.2">
      <c r="A48" s="18">
        <v>1</v>
      </c>
      <c r="B48" s="54" t="s">
        <v>53</v>
      </c>
      <c r="C48" s="54"/>
      <c r="D48" s="60">
        <f>18344078+2619663+8300</f>
        <v>20972041</v>
      </c>
      <c r="E48" s="60"/>
      <c r="F48" s="60">
        <v>0</v>
      </c>
      <c r="G48" s="60"/>
      <c r="H48" s="60">
        <f>D48+F48</f>
        <v>20972041</v>
      </c>
      <c r="I48" s="60"/>
      <c r="J48" s="19"/>
      <c r="K48" s="8"/>
    </row>
    <row r="49" spans="1:16" ht="31.15" customHeight="1" x14ac:dyDescent="0.2">
      <c r="A49" s="18">
        <v>2</v>
      </c>
      <c r="B49" s="54" t="s">
        <v>54</v>
      </c>
      <c r="C49" s="54"/>
      <c r="D49" s="63">
        <v>5375100</v>
      </c>
      <c r="E49" s="64"/>
      <c r="F49" s="60">
        <v>0</v>
      </c>
      <c r="G49" s="60"/>
      <c r="H49" s="60">
        <f t="shared" ref="H49" si="0">D49+F49</f>
        <v>5375100</v>
      </c>
      <c r="I49" s="60"/>
      <c r="J49" s="19"/>
      <c r="K49" s="8"/>
    </row>
    <row r="50" spans="1:16" ht="31.15" customHeight="1" x14ac:dyDescent="0.2">
      <c r="A50" s="18">
        <v>3</v>
      </c>
      <c r="B50" s="54" t="s">
        <v>55</v>
      </c>
      <c r="C50" s="54"/>
      <c r="D50" s="60">
        <v>0</v>
      </c>
      <c r="E50" s="60"/>
      <c r="F50" s="65">
        <f>295000-9914.31+30000</f>
        <v>315085.69</v>
      </c>
      <c r="G50" s="65"/>
      <c r="H50" s="60">
        <f t="shared" ref="H50" si="1">SUM(D50:G50)</f>
        <v>315085.69</v>
      </c>
      <c r="I50" s="60"/>
      <c r="J50" s="19"/>
      <c r="K50" s="8"/>
    </row>
    <row r="51" spans="1:16" ht="15.75" x14ac:dyDescent="0.2">
      <c r="A51" s="62" t="s">
        <v>56</v>
      </c>
      <c r="B51" s="62"/>
      <c r="C51" s="62"/>
      <c r="D51" s="60">
        <f>SUM(D48:D49)</f>
        <v>26347141</v>
      </c>
      <c r="E51" s="60"/>
      <c r="F51" s="60">
        <f>SUM(F48:G50)</f>
        <v>315085.69</v>
      </c>
      <c r="G51" s="60"/>
      <c r="H51" s="60">
        <f>SUM(H48:H50)</f>
        <v>26662226.690000001</v>
      </c>
      <c r="I51" s="60"/>
      <c r="J51" s="8"/>
      <c r="K51" s="8"/>
      <c r="N51" s="38"/>
      <c r="O51" s="38"/>
      <c r="P51" s="38"/>
    </row>
    <row r="52" spans="1:16" ht="9.6" customHeight="1" x14ac:dyDescent="0.2">
      <c r="A52" s="8"/>
      <c r="B52" s="3"/>
      <c r="C52" s="8"/>
      <c r="D52" s="20"/>
      <c r="E52" s="20"/>
      <c r="F52" s="20"/>
      <c r="G52" s="20"/>
      <c r="H52" s="20"/>
      <c r="I52" s="20"/>
      <c r="J52" s="8"/>
      <c r="K52" s="8"/>
      <c r="N52" s="38"/>
      <c r="O52" s="38"/>
      <c r="P52" s="38"/>
    </row>
    <row r="53" spans="1:16" ht="15.75" x14ac:dyDescent="0.2">
      <c r="A53" s="47" t="s">
        <v>57</v>
      </c>
      <c r="B53" s="47"/>
      <c r="C53" s="47"/>
      <c r="D53" s="47"/>
      <c r="E53" s="47"/>
      <c r="F53" s="47"/>
      <c r="G53" s="47"/>
      <c r="H53" s="47"/>
      <c r="I53" s="8"/>
      <c r="J53" s="8"/>
      <c r="K53" s="8"/>
      <c r="N53" s="38"/>
      <c r="O53" s="38"/>
      <c r="P53" s="38"/>
    </row>
    <row r="54" spans="1:16" ht="13.5" customHeight="1" x14ac:dyDescent="0.2">
      <c r="A54" s="61" t="s">
        <v>48</v>
      </c>
      <c r="B54" s="61"/>
      <c r="C54" s="61"/>
      <c r="D54" s="61"/>
      <c r="E54" s="61"/>
      <c r="F54" s="61"/>
      <c r="G54" s="61"/>
      <c r="H54" s="61"/>
      <c r="I54" s="61"/>
      <c r="J54" s="4"/>
      <c r="K54" s="4"/>
      <c r="N54" s="21"/>
    </row>
    <row r="55" spans="1:16" ht="18.75" customHeight="1" x14ac:dyDescent="0.2">
      <c r="A55" s="53" t="s">
        <v>58</v>
      </c>
      <c r="B55" s="53"/>
      <c r="C55" s="53"/>
      <c r="D55" s="53" t="s">
        <v>50</v>
      </c>
      <c r="E55" s="53"/>
      <c r="F55" s="53" t="s">
        <v>51</v>
      </c>
      <c r="G55" s="53"/>
      <c r="H55" s="53" t="s">
        <v>52</v>
      </c>
      <c r="I55" s="53"/>
      <c r="J55" s="8"/>
      <c r="K55" s="8"/>
    </row>
    <row r="56" spans="1:16" ht="15" customHeight="1" x14ac:dyDescent="0.2">
      <c r="A56" s="59">
        <v>1</v>
      </c>
      <c r="B56" s="59"/>
      <c r="C56" s="59"/>
      <c r="D56" s="59">
        <v>2</v>
      </c>
      <c r="E56" s="59"/>
      <c r="F56" s="59">
        <v>3</v>
      </c>
      <c r="G56" s="59"/>
      <c r="H56" s="59">
        <v>4</v>
      </c>
      <c r="I56" s="59"/>
      <c r="J56" s="8"/>
      <c r="K56" s="8"/>
    </row>
    <row r="57" spans="1:16" ht="40.5" customHeight="1" x14ac:dyDescent="0.2">
      <c r="A57" s="55" t="s">
        <v>59</v>
      </c>
      <c r="B57" s="56"/>
      <c r="C57" s="57"/>
      <c r="D57" s="66">
        <f>D51</f>
        <v>26347141</v>
      </c>
      <c r="E57" s="66"/>
      <c r="F57" s="66">
        <f>F50</f>
        <v>315085.69</v>
      </c>
      <c r="G57" s="66"/>
      <c r="H57" s="66">
        <f>F57+D57</f>
        <v>26662226.690000001</v>
      </c>
      <c r="I57" s="66"/>
      <c r="J57" s="8"/>
      <c r="K57" s="8"/>
    </row>
    <row r="58" spans="1:16" ht="21" customHeight="1" x14ac:dyDescent="0.2">
      <c r="A58" s="67" t="s">
        <v>56</v>
      </c>
      <c r="B58" s="68"/>
      <c r="C58" s="68"/>
      <c r="D58" s="69">
        <f>D57</f>
        <v>26347141</v>
      </c>
      <c r="E58" s="69"/>
      <c r="F58" s="69">
        <f t="shared" ref="F58" si="2">F57</f>
        <v>315085.69</v>
      </c>
      <c r="G58" s="69"/>
      <c r="H58" s="69">
        <f t="shared" ref="H58" si="3">H57</f>
        <v>26662226.690000001</v>
      </c>
      <c r="I58" s="69"/>
      <c r="J58" s="8"/>
      <c r="K58" s="8"/>
    </row>
    <row r="59" spans="1:16" ht="0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6" ht="17.25" customHeight="1" x14ac:dyDescent="0.2">
      <c r="A60" s="47" t="s">
        <v>60</v>
      </c>
      <c r="B60" s="47"/>
      <c r="C60" s="47"/>
      <c r="D60" s="47"/>
      <c r="E60" s="47"/>
      <c r="F60" s="47"/>
      <c r="G60" s="47"/>
      <c r="H60" s="47"/>
      <c r="I60" s="8"/>
      <c r="J60" s="8"/>
      <c r="K60" s="8"/>
    </row>
    <row r="61" spans="1:16" ht="30.6" customHeight="1" x14ac:dyDescent="0.2">
      <c r="A61" s="12" t="s">
        <v>40</v>
      </c>
      <c r="B61" s="12" t="s">
        <v>61</v>
      </c>
      <c r="C61" s="12" t="s">
        <v>62</v>
      </c>
      <c r="D61" s="53" t="s">
        <v>63</v>
      </c>
      <c r="E61" s="53"/>
      <c r="F61" s="53" t="s">
        <v>50</v>
      </c>
      <c r="G61" s="53"/>
      <c r="H61" s="53" t="s">
        <v>51</v>
      </c>
      <c r="I61" s="53"/>
      <c r="J61" s="53" t="s">
        <v>52</v>
      </c>
      <c r="K61" s="53"/>
    </row>
    <row r="62" spans="1:16" s="15" customFormat="1" ht="21.95" customHeight="1" x14ac:dyDescent="0.2">
      <c r="A62" s="16">
        <v>1</v>
      </c>
      <c r="B62" s="16">
        <v>2</v>
      </c>
      <c r="C62" s="16">
        <v>3</v>
      </c>
      <c r="D62" s="59">
        <v>4</v>
      </c>
      <c r="E62" s="59"/>
      <c r="F62" s="59">
        <v>5</v>
      </c>
      <c r="G62" s="59"/>
      <c r="H62" s="59">
        <v>6</v>
      </c>
      <c r="I62" s="59"/>
      <c r="J62" s="59">
        <v>7</v>
      </c>
      <c r="K62" s="70"/>
    </row>
    <row r="63" spans="1:16" ht="21.95" customHeight="1" x14ac:dyDescent="0.2">
      <c r="A63" s="18">
        <v>1</v>
      </c>
      <c r="B63" s="22" t="s">
        <v>64</v>
      </c>
      <c r="C63" s="23"/>
      <c r="D63" s="70"/>
      <c r="E63" s="70"/>
      <c r="F63" s="70"/>
      <c r="G63" s="70"/>
      <c r="H63" s="70"/>
      <c r="I63" s="70"/>
      <c r="J63" s="70"/>
      <c r="K63" s="70"/>
    </row>
    <row r="64" spans="1:16" ht="31.15" customHeight="1" x14ac:dyDescent="0.2">
      <c r="A64" s="24"/>
      <c r="B64" s="25" t="s">
        <v>65</v>
      </c>
      <c r="C64" s="25" t="s">
        <v>66</v>
      </c>
      <c r="D64" s="54" t="s">
        <v>67</v>
      </c>
      <c r="E64" s="54"/>
      <c r="F64" s="76">
        <v>1</v>
      </c>
      <c r="G64" s="76"/>
      <c r="H64" s="70"/>
      <c r="I64" s="70"/>
      <c r="J64" s="76">
        <f>F64+H64</f>
        <v>1</v>
      </c>
      <c r="K64" s="76"/>
    </row>
    <row r="65" spans="1:16" ht="26.45" customHeight="1" x14ac:dyDescent="0.2">
      <c r="A65" s="24"/>
      <c r="B65" s="25" t="s">
        <v>68</v>
      </c>
      <c r="C65" s="25" t="s">
        <v>66</v>
      </c>
      <c r="D65" s="54" t="s">
        <v>67</v>
      </c>
      <c r="E65" s="54"/>
      <c r="F65" s="77">
        <v>11</v>
      </c>
      <c r="G65" s="77"/>
      <c r="H65" s="62"/>
      <c r="I65" s="62"/>
      <c r="J65" s="77">
        <f t="shared" ref="J65:J81" si="4">F65+H65</f>
        <v>11</v>
      </c>
      <c r="K65" s="77"/>
      <c r="L65" s="71"/>
      <c r="M65" s="43"/>
      <c r="N65" s="43"/>
      <c r="O65" s="43"/>
      <c r="P65" s="43"/>
    </row>
    <row r="66" spans="1:16" s="29" customFormat="1" ht="49.5" customHeight="1" x14ac:dyDescent="0.2">
      <c r="A66" s="26"/>
      <c r="B66" s="27" t="s">
        <v>69</v>
      </c>
      <c r="C66" s="28" t="s">
        <v>66</v>
      </c>
      <c r="D66" s="72" t="s">
        <v>70</v>
      </c>
      <c r="E66" s="73"/>
      <c r="F66" s="74">
        <v>97.53</v>
      </c>
      <c r="G66" s="75"/>
      <c r="H66" s="74"/>
      <c r="I66" s="75"/>
      <c r="J66" s="74">
        <f t="shared" si="4"/>
        <v>97.53</v>
      </c>
      <c r="K66" s="75"/>
    </row>
    <row r="67" spans="1:16" s="29" customFormat="1" ht="27" customHeight="1" x14ac:dyDescent="0.2">
      <c r="A67" s="26"/>
      <c r="B67" s="27" t="s">
        <v>71</v>
      </c>
      <c r="C67" s="28" t="s">
        <v>66</v>
      </c>
      <c r="D67" s="72" t="s">
        <v>70</v>
      </c>
      <c r="E67" s="73"/>
      <c r="F67" s="74">
        <v>35.53</v>
      </c>
      <c r="G67" s="75"/>
      <c r="H67" s="74"/>
      <c r="I67" s="75"/>
      <c r="J67" s="74">
        <f t="shared" si="4"/>
        <v>35.53</v>
      </c>
      <c r="K67" s="75"/>
    </row>
    <row r="68" spans="1:16" s="29" customFormat="1" ht="21" customHeight="1" x14ac:dyDescent="0.2">
      <c r="A68" s="26"/>
      <c r="B68" s="28" t="s">
        <v>72</v>
      </c>
      <c r="C68" s="28" t="s">
        <v>66</v>
      </c>
      <c r="D68" s="72" t="s">
        <v>70</v>
      </c>
      <c r="E68" s="73"/>
      <c r="F68" s="74">
        <v>16</v>
      </c>
      <c r="G68" s="75"/>
      <c r="H68" s="74"/>
      <c r="I68" s="75"/>
      <c r="J68" s="74">
        <f t="shared" si="4"/>
        <v>16</v>
      </c>
      <c r="K68" s="75"/>
    </row>
    <row r="69" spans="1:16" s="29" customFormat="1" ht="21" customHeight="1" x14ac:dyDescent="0.2">
      <c r="A69" s="26"/>
      <c r="B69" s="27" t="s">
        <v>73</v>
      </c>
      <c r="C69" s="28" t="s">
        <v>66</v>
      </c>
      <c r="D69" s="83" t="s">
        <v>70</v>
      </c>
      <c r="E69" s="83"/>
      <c r="F69" s="84">
        <v>11</v>
      </c>
      <c r="G69" s="84"/>
      <c r="H69" s="84"/>
      <c r="I69" s="84"/>
      <c r="J69" s="84">
        <f t="shared" si="4"/>
        <v>11</v>
      </c>
      <c r="K69" s="84"/>
    </row>
    <row r="70" spans="1:16" s="29" customFormat="1" ht="21" customHeight="1" x14ac:dyDescent="0.2">
      <c r="A70" s="26"/>
      <c r="B70" s="27" t="s">
        <v>74</v>
      </c>
      <c r="C70" s="28" t="s">
        <v>66</v>
      </c>
      <c r="D70" s="83" t="s">
        <v>70</v>
      </c>
      <c r="E70" s="83"/>
      <c r="F70" s="84">
        <v>35</v>
      </c>
      <c r="G70" s="84"/>
      <c r="H70" s="84"/>
      <c r="I70" s="84"/>
      <c r="J70" s="84">
        <f t="shared" si="4"/>
        <v>35</v>
      </c>
      <c r="K70" s="84"/>
    </row>
    <row r="71" spans="1:16" ht="25.15" customHeight="1" x14ac:dyDescent="0.2">
      <c r="A71" s="24">
        <v>2</v>
      </c>
      <c r="B71" s="22" t="s">
        <v>75</v>
      </c>
      <c r="C71" s="25"/>
      <c r="D71" s="54"/>
      <c r="E71" s="54"/>
      <c r="F71" s="76"/>
      <c r="G71" s="76"/>
      <c r="H71" s="70"/>
      <c r="I71" s="70"/>
      <c r="J71" s="78"/>
      <c r="K71" s="79"/>
    </row>
    <row r="72" spans="1:16" ht="36.6" customHeight="1" x14ac:dyDescent="0.2">
      <c r="A72" s="24"/>
      <c r="B72" s="25" t="s">
        <v>76</v>
      </c>
      <c r="C72" s="25" t="s">
        <v>77</v>
      </c>
      <c r="D72" s="54" t="s">
        <v>67</v>
      </c>
      <c r="E72" s="54"/>
      <c r="F72" s="77">
        <v>229</v>
      </c>
      <c r="G72" s="77"/>
      <c r="H72" s="80"/>
      <c r="I72" s="80"/>
      <c r="J72" s="81">
        <f t="shared" ref="J72" si="5">F72+H72</f>
        <v>229</v>
      </c>
      <c r="K72" s="82"/>
    </row>
    <row r="73" spans="1:16" ht="36.6" customHeight="1" x14ac:dyDescent="0.2">
      <c r="A73" s="24"/>
      <c r="B73" s="25" t="s">
        <v>78</v>
      </c>
      <c r="C73" s="25" t="s">
        <v>66</v>
      </c>
      <c r="D73" s="55" t="s">
        <v>79</v>
      </c>
      <c r="E73" s="57"/>
      <c r="F73" s="87">
        <v>212</v>
      </c>
      <c r="G73" s="88"/>
      <c r="H73" s="89"/>
      <c r="I73" s="90"/>
      <c r="J73" s="87">
        <v>212</v>
      </c>
      <c r="K73" s="88"/>
    </row>
    <row r="74" spans="1:16" ht="36.6" customHeight="1" x14ac:dyDescent="0.2">
      <c r="A74" s="24"/>
      <c r="B74" s="25" t="s">
        <v>80</v>
      </c>
      <c r="C74" s="25" t="s">
        <v>81</v>
      </c>
      <c r="D74" s="55" t="s">
        <v>79</v>
      </c>
      <c r="E74" s="57"/>
      <c r="F74" s="91">
        <v>150</v>
      </c>
      <c r="G74" s="92"/>
      <c r="H74" s="93"/>
      <c r="I74" s="94"/>
      <c r="J74" s="91">
        <f>F74</f>
        <v>150</v>
      </c>
      <c r="K74" s="92"/>
    </row>
    <row r="75" spans="1:16" ht="36.6" customHeight="1" x14ac:dyDescent="0.2">
      <c r="A75" s="24"/>
      <c r="B75" s="25" t="s">
        <v>82</v>
      </c>
      <c r="C75" s="25" t="s">
        <v>77</v>
      </c>
      <c r="D75" s="54" t="s">
        <v>67</v>
      </c>
      <c r="E75" s="54"/>
      <c r="F75" s="77">
        <f>176+6</f>
        <v>182</v>
      </c>
      <c r="G75" s="77"/>
      <c r="H75" s="80"/>
      <c r="I75" s="80"/>
      <c r="J75" s="81">
        <f t="shared" ref="J75" si="6">F75+H75</f>
        <v>182</v>
      </c>
      <c r="K75" s="82"/>
      <c r="L75" s="71"/>
      <c r="M75" s="43"/>
      <c r="N75" s="43"/>
    </row>
    <row r="76" spans="1:16" ht="36.6" customHeight="1" x14ac:dyDescent="0.2">
      <c r="A76" s="24"/>
      <c r="B76" s="27" t="s">
        <v>83</v>
      </c>
      <c r="C76" s="25" t="s">
        <v>77</v>
      </c>
      <c r="D76" s="54" t="s">
        <v>79</v>
      </c>
      <c r="E76" s="54"/>
      <c r="F76" s="85">
        <f>F72/F67</f>
        <v>6.4452575288488596</v>
      </c>
      <c r="G76" s="86"/>
      <c r="H76" s="78"/>
      <c r="I76" s="79"/>
      <c r="J76" s="85">
        <f>F76+H76</f>
        <v>6.4452575288488596</v>
      </c>
      <c r="K76" s="86"/>
    </row>
    <row r="77" spans="1:16" ht="74.25" customHeight="1" x14ac:dyDescent="0.2">
      <c r="A77" s="24"/>
      <c r="B77" s="25" t="s">
        <v>84</v>
      </c>
      <c r="C77" s="25" t="s">
        <v>81</v>
      </c>
      <c r="D77" s="55" t="s">
        <v>85</v>
      </c>
      <c r="E77" s="57"/>
      <c r="F77" s="85">
        <v>7</v>
      </c>
      <c r="G77" s="86"/>
      <c r="H77" s="78"/>
      <c r="I77" s="79"/>
      <c r="J77" s="85">
        <f t="shared" ref="J77:J78" si="7">F77+H77</f>
        <v>7</v>
      </c>
      <c r="K77" s="86"/>
    </row>
    <row r="78" spans="1:16" ht="108" customHeight="1" x14ac:dyDescent="0.2">
      <c r="A78" s="24"/>
      <c r="B78" s="25" t="s">
        <v>86</v>
      </c>
      <c r="C78" s="25" t="s">
        <v>81</v>
      </c>
      <c r="D78" s="55" t="s">
        <v>87</v>
      </c>
      <c r="E78" s="57"/>
      <c r="F78" s="85">
        <v>4</v>
      </c>
      <c r="G78" s="86"/>
      <c r="H78" s="78"/>
      <c r="I78" s="79"/>
      <c r="J78" s="85">
        <f t="shared" si="7"/>
        <v>4</v>
      </c>
      <c r="K78" s="86"/>
    </row>
    <row r="79" spans="1:16" ht="22.9" customHeight="1" x14ac:dyDescent="0.2">
      <c r="A79" s="24">
        <v>3</v>
      </c>
      <c r="B79" s="22" t="s">
        <v>88</v>
      </c>
      <c r="C79" s="25"/>
      <c r="D79" s="54"/>
      <c r="E79" s="99"/>
      <c r="F79" s="100"/>
      <c r="G79" s="100"/>
      <c r="H79" s="76"/>
      <c r="I79" s="76"/>
      <c r="J79" s="76"/>
      <c r="K79" s="76"/>
    </row>
    <row r="80" spans="1:16" ht="29.25" customHeight="1" x14ac:dyDescent="0.2">
      <c r="A80" s="24"/>
      <c r="B80" s="25" t="s">
        <v>89</v>
      </c>
      <c r="C80" s="25" t="s">
        <v>81</v>
      </c>
      <c r="D80" s="54" t="s">
        <v>79</v>
      </c>
      <c r="E80" s="54"/>
      <c r="F80" s="101">
        <f>ROUND(D58/F72,2)</f>
        <v>115053.02</v>
      </c>
      <c r="G80" s="102"/>
      <c r="H80" s="103">
        <f>ROUND(F58/F72,2)</f>
        <v>1375.92</v>
      </c>
      <c r="I80" s="104"/>
      <c r="J80" s="101">
        <f t="shared" si="4"/>
        <v>116428.94</v>
      </c>
      <c r="K80" s="102"/>
    </row>
    <row r="81" spans="1:11" ht="27.75" customHeight="1" x14ac:dyDescent="0.2">
      <c r="A81" s="24"/>
      <c r="B81" s="25" t="s">
        <v>90</v>
      </c>
      <c r="C81" s="25" t="s">
        <v>77</v>
      </c>
      <c r="D81" s="54" t="s">
        <v>79</v>
      </c>
      <c r="E81" s="54"/>
      <c r="F81" s="95">
        <f>F72/F65</f>
        <v>20.818181818181817</v>
      </c>
      <c r="G81" s="95"/>
      <c r="H81" s="96"/>
      <c r="I81" s="96"/>
      <c r="J81" s="96">
        <f t="shared" si="4"/>
        <v>20.818181818181817</v>
      </c>
      <c r="K81" s="96"/>
    </row>
    <row r="82" spans="1:11" ht="47.25" customHeight="1" x14ac:dyDescent="0.2">
      <c r="A82" s="24"/>
      <c r="B82" s="30" t="s">
        <v>91</v>
      </c>
      <c r="C82" s="25" t="s">
        <v>81</v>
      </c>
      <c r="D82" s="54" t="s">
        <v>79</v>
      </c>
      <c r="E82" s="54"/>
      <c r="F82" s="97">
        <v>169767.86</v>
      </c>
      <c r="G82" s="98"/>
      <c r="H82" s="97"/>
      <c r="I82" s="98"/>
      <c r="J82" s="97">
        <f>F82+H82</f>
        <v>169767.86</v>
      </c>
      <c r="K82" s="98"/>
    </row>
    <row r="83" spans="1:11" ht="88.5" customHeight="1" x14ac:dyDescent="0.2">
      <c r="A83" s="24"/>
      <c r="B83" s="30" t="s">
        <v>92</v>
      </c>
      <c r="C83" s="25" t="s">
        <v>81</v>
      </c>
      <c r="D83" s="54" t="s">
        <v>79</v>
      </c>
      <c r="E83" s="54"/>
      <c r="F83" s="97">
        <f>1980826/4</f>
        <v>495206.5</v>
      </c>
      <c r="G83" s="98"/>
      <c r="H83" s="97"/>
      <c r="I83" s="98"/>
      <c r="J83" s="97">
        <f>F83+H83</f>
        <v>495206.5</v>
      </c>
      <c r="K83" s="98"/>
    </row>
    <row r="84" spans="1:11" ht="21.95" customHeight="1" x14ac:dyDescent="0.2">
      <c r="A84" s="24">
        <v>4</v>
      </c>
      <c r="B84" s="22" t="s">
        <v>93</v>
      </c>
      <c r="C84" s="25"/>
      <c r="D84" s="54"/>
      <c r="E84" s="54"/>
      <c r="F84" s="76"/>
      <c r="G84" s="76"/>
      <c r="H84" s="70"/>
      <c r="I84" s="70"/>
      <c r="J84" s="76"/>
      <c r="K84" s="76"/>
    </row>
    <row r="85" spans="1:11" ht="60" customHeight="1" x14ac:dyDescent="0.2">
      <c r="A85" s="23"/>
      <c r="B85" s="25" t="s">
        <v>94</v>
      </c>
      <c r="C85" s="25" t="s">
        <v>95</v>
      </c>
      <c r="D85" s="54" t="s">
        <v>79</v>
      </c>
      <c r="E85" s="54"/>
      <c r="F85" s="105">
        <f>ROUND((F75/F72)*100,0)</f>
        <v>79</v>
      </c>
      <c r="G85" s="106"/>
      <c r="H85" s="105"/>
      <c r="I85" s="106"/>
      <c r="J85" s="105">
        <f>F85</f>
        <v>79</v>
      </c>
      <c r="K85" s="106"/>
    </row>
    <row r="86" spans="1:11" ht="33.75" customHeight="1" x14ac:dyDescent="0.2">
      <c r="A86" s="23"/>
      <c r="B86" s="25" t="s">
        <v>96</v>
      </c>
      <c r="C86" s="25" t="s">
        <v>95</v>
      </c>
      <c r="D86" s="54" t="s">
        <v>79</v>
      </c>
      <c r="E86" s="54"/>
      <c r="F86" s="105">
        <v>84</v>
      </c>
      <c r="G86" s="106"/>
      <c r="H86" s="105"/>
      <c r="I86" s="106"/>
      <c r="J86" s="105">
        <f>F86</f>
        <v>84</v>
      </c>
      <c r="K86" s="106"/>
    </row>
    <row r="87" spans="1:11" s="31" customFormat="1" ht="30" customHeight="1" x14ac:dyDescent="0.25">
      <c r="A87" s="112" t="s">
        <v>97</v>
      </c>
      <c r="B87" s="112"/>
      <c r="C87" s="8"/>
      <c r="D87" s="8"/>
      <c r="E87" s="8"/>
      <c r="F87" s="8"/>
      <c r="G87" s="8"/>
      <c r="H87" s="8"/>
      <c r="I87" s="8"/>
      <c r="J87" s="8"/>
      <c r="K87" s="8"/>
    </row>
    <row r="88" spans="1:11" s="31" customFormat="1" ht="15.75" customHeight="1" x14ac:dyDescent="0.25">
      <c r="A88" s="32"/>
      <c r="B88" s="8"/>
      <c r="C88" s="8"/>
      <c r="D88" s="8"/>
      <c r="E88" s="33"/>
      <c r="F88" s="34"/>
      <c r="G88" s="34"/>
      <c r="H88" s="113" t="s">
        <v>98</v>
      </c>
      <c r="I88" s="113"/>
      <c r="J88" s="113"/>
      <c r="K88" s="113"/>
    </row>
    <row r="89" spans="1:11" s="31" customFormat="1" ht="45.75" customHeight="1" x14ac:dyDescent="0.25">
      <c r="A89" s="112" t="s">
        <v>99</v>
      </c>
      <c r="B89" s="112"/>
      <c r="C89" s="8"/>
      <c r="D89" s="8"/>
      <c r="E89" s="35" t="s">
        <v>100</v>
      </c>
      <c r="F89" s="36"/>
      <c r="G89" s="36"/>
      <c r="H89" s="108" t="s">
        <v>101</v>
      </c>
      <c r="I89" s="109"/>
      <c r="J89" s="109"/>
      <c r="K89" s="109"/>
    </row>
    <row r="90" spans="1:11" s="31" customFormat="1" ht="29.25" customHeight="1" x14ac:dyDescent="0.25">
      <c r="A90" s="112" t="s">
        <v>102</v>
      </c>
      <c r="B90" s="112"/>
      <c r="C90" s="8"/>
      <c r="D90" s="8"/>
      <c r="E90" s="8"/>
      <c r="F90" s="8"/>
      <c r="G90" s="8"/>
      <c r="H90" s="114"/>
      <c r="I90" s="114"/>
      <c r="J90" s="114"/>
      <c r="K90" s="114"/>
    </row>
    <row r="91" spans="1:11" s="31" customFormat="1" ht="20.25" customHeight="1" x14ac:dyDescent="0.25">
      <c r="A91" s="32"/>
      <c r="B91" s="8"/>
      <c r="C91" s="8"/>
      <c r="D91" s="8"/>
      <c r="E91" s="33"/>
      <c r="F91" s="34"/>
      <c r="G91" s="34"/>
      <c r="H91" s="107" t="s">
        <v>103</v>
      </c>
      <c r="I91" s="107"/>
      <c r="J91" s="107"/>
      <c r="K91" s="107"/>
    </row>
    <row r="92" spans="1:11" s="31" customFormat="1" ht="34.5" customHeight="1" x14ac:dyDescent="0.2">
      <c r="A92" s="32" t="s">
        <v>104</v>
      </c>
      <c r="B92" s="8"/>
      <c r="C92" s="32"/>
      <c r="D92" s="8"/>
      <c r="E92" s="35" t="s">
        <v>100</v>
      </c>
      <c r="F92" s="35"/>
      <c r="G92" s="36"/>
      <c r="H92" s="108" t="s">
        <v>101</v>
      </c>
      <c r="I92" s="109"/>
      <c r="J92" s="109"/>
      <c r="K92" s="109"/>
    </row>
    <row r="93" spans="1:11" ht="15.75" x14ac:dyDescent="0.2">
      <c r="C93" s="32"/>
      <c r="D93" s="8"/>
      <c r="E93" s="5"/>
      <c r="F93" s="5"/>
      <c r="G93" s="8"/>
      <c r="H93" s="45"/>
      <c r="I93" s="45"/>
      <c r="J93" s="45"/>
      <c r="K93" s="45"/>
    </row>
    <row r="94" spans="1:11" ht="21.75" customHeight="1" x14ac:dyDescent="0.2">
      <c r="B94" s="110" t="s">
        <v>105</v>
      </c>
      <c r="C94" s="110"/>
      <c r="D94" s="110"/>
      <c r="E94" s="5"/>
      <c r="F94" s="5"/>
      <c r="G94" s="8"/>
      <c r="H94" s="5"/>
      <c r="I94" s="5"/>
      <c r="J94" s="5"/>
      <c r="K94" s="5"/>
    </row>
    <row r="95" spans="1:11" ht="17.25" customHeight="1" x14ac:dyDescent="0.2">
      <c r="A95" s="37"/>
      <c r="B95" s="1" t="s">
        <v>106</v>
      </c>
    </row>
    <row r="96" spans="1:11" x14ac:dyDescent="0.2">
      <c r="A96" s="111"/>
      <c r="B96" s="111"/>
    </row>
  </sheetData>
  <mergeCells count="205">
    <mergeCell ref="H91:K91"/>
    <mergeCell ref="H92:K92"/>
    <mergeCell ref="H93:K93"/>
    <mergeCell ref="B94:D94"/>
    <mergeCell ref="A96:B96"/>
    <mergeCell ref="A87:B87"/>
    <mergeCell ref="H88:K88"/>
    <mergeCell ref="A89:B89"/>
    <mergeCell ref="H89:K89"/>
    <mergeCell ref="A90:B90"/>
    <mergeCell ref="H90:K9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L75:N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L65:P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A60:H60"/>
    <mergeCell ref="D61:E61"/>
    <mergeCell ref="F61:G61"/>
    <mergeCell ref="H61:I61"/>
    <mergeCell ref="J61:K61"/>
    <mergeCell ref="D62:E62"/>
    <mergeCell ref="F62:G62"/>
    <mergeCell ref="H62:I62"/>
    <mergeCell ref="J62:K62"/>
    <mergeCell ref="A57:C57"/>
    <mergeCell ref="D57:E57"/>
    <mergeCell ref="F57:G57"/>
    <mergeCell ref="H57:I57"/>
    <mergeCell ref="A58:C58"/>
    <mergeCell ref="D58:E58"/>
    <mergeCell ref="F58:G58"/>
    <mergeCell ref="H58:I58"/>
    <mergeCell ref="A55:C55"/>
    <mergeCell ref="D55:E55"/>
    <mergeCell ref="F55:G55"/>
    <mergeCell ref="H55:I55"/>
    <mergeCell ref="A56:C56"/>
    <mergeCell ref="D56:E56"/>
    <mergeCell ref="F56:G56"/>
    <mergeCell ref="H56:I56"/>
    <mergeCell ref="A51:C51"/>
    <mergeCell ref="D51:E51"/>
    <mergeCell ref="F51:G51"/>
    <mergeCell ref="H51:I51"/>
    <mergeCell ref="A53:H53"/>
    <mergeCell ref="A54:I54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A44:H44"/>
    <mergeCell ref="A45:I45"/>
    <mergeCell ref="B46:C46"/>
    <mergeCell ref="D46:E46"/>
    <mergeCell ref="F46:G46"/>
    <mergeCell ref="H46:I46"/>
    <mergeCell ref="B35:H35"/>
    <mergeCell ref="B36:H36"/>
    <mergeCell ref="A38:K38"/>
    <mergeCell ref="A39:K39"/>
    <mergeCell ref="B41:H41"/>
    <mergeCell ref="B42:H42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23622047244094491" right="0.23622047244094491" top="0.15748031496062992" bottom="0.55118110236220474" header="0.31496062992125984" footer="0.31496062992125984"/>
  <pageSetup paperSize="9" scale="51" fitToHeight="3" orientation="landscape" r:id="rId1"/>
  <rowBreaks count="3" manualBreakCount="3">
    <brk id="18" max="10" man="1"/>
    <brk id="58" max="10" man="1"/>
    <brk id="8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 </vt:lpstr>
      <vt:lpstr>'0611023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2023-10-05T14:09:40Z</dcterms:created>
  <dcterms:modified xsi:type="dcterms:W3CDTF">2023-10-17T10:01:26Z</dcterms:modified>
</cp:coreProperties>
</file>