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истопад\0411\УКІ паспорт\"/>
    </mc:Choice>
  </mc:AlternateContent>
  <bookViews>
    <workbookView xWindow="480" yWindow="135" windowWidth="20730" windowHeight="11760"/>
  </bookViews>
  <sheets>
    <sheet name="1417461" sheetId="2" r:id="rId1"/>
  </sheets>
  <definedNames>
    <definedName name="_xlnm.Print_Area" localSheetId="0">'1417461'!$A$1:$BM$93</definedName>
  </definedNames>
  <calcPr calcId="152511"/>
</workbook>
</file>

<file path=xl/calcChain.xml><?xml version="1.0" encoding="utf-8"?>
<calcChain xmlns="http://schemas.openxmlformats.org/spreadsheetml/2006/main">
  <c r="BS75" i="2" l="1"/>
  <c r="A91" i="2"/>
  <c r="AW68" i="2"/>
  <c r="AW76" i="2" s="1"/>
  <c r="BE76" i="2" s="1"/>
  <c r="AW79" i="2"/>
  <c r="BE79" i="2" s="1"/>
  <c r="BE72" i="2"/>
  <c r="AW65" i="2"/>
  <c r="AK46" i="2" s="1"/>
  <c r="BT75" i="2"/>
  <c r="AW66" i="2"/>
  <c r="BE66" i="2" s="1"/>
  <c r="AW75" i="2"/>
  <c r="BE75" i="2" s="1"/>
  <c r="BE71" i="2"/>
  <c r="BE67" i="2"/>
  <c r="BE70" i="2"/>
  <c r="AB54" i="2"/>
  <c r="AB55" i="2" s="1"/>
  <c r="AS22" i="2"/>
  <c r="AW74" i="2"/>
  <c r="BE74" i="2" s="1"/>
  <c r="AW80" i="2"/>
  <c r="BE80" i="2" s="1"/>
  <c r="BE68" i="2"/>
  <c r="AK47" i="2" l="1"/>
  <c r="AS46" i="2"/>
  <c r="AW78" i="2"/>
  <c r="BE78" i="2" s="1"/>
  <c r="BE65" i="2"/>
  <c r="AJ54" i="2" l="1"/>
  <c r="AS47" i="2"/>
  <c r="I23" i="2"/>
  <c r="U22" i="2" s="1"/>
  <c r="AR54" i="2" l="1"/>
  <c r="AJ55" i="2"/>
  <c r="AR55" i="2" s="1"/>
</calcChain>
</file>

<file path=xl/sharedStrings.xml><?xml version="1.0" encoding="utf-8"?>
<sst xmlns="http://schemas.openxmlformats.org/spreadsheetml/2006/main" count="139" uniqueCount="92">
  <si>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</si>
  <si>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</si>
  <si>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</si>
  <si>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</si>
  <si>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</si>
  <si>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</si>
  <si>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</si>
  <si>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</si>
  <si>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</si>
  <si>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</si>
  <si>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</si>
  <si>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</si>
  <si>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</si>
  <si>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</si>
  <si>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</si>
  <si>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</si>
  <si>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</si>
  <si>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</si>
  <si>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</si>
  <si>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</si>
  <si>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</si>
  <si>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</si>
  <si>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</si>
  <si>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</si>
  <si>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</si>
  <si>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</si>
  <si>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</si>
  <si>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</si>
  <si>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</si>
  <si>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</si>
  <si>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</si>
  <si>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</si>
  <si>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</si>
  <si>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</si>
  <si>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</si>
  <si>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</si>
  <si>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</si>
  <si>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</si>
  <si>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</si>
  <si>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</si>
  <si>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</si>
  <si>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</si>
  <si>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</si>
  <si>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</si>
  <si>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</si>
  <si>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</si>
  <si>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функціонування автомобільних доріг, їх будівництва, реконструкції, ремонту та утримання в інтересах держави і користувачів автомобільних доріг</t>
  </si>
  <si>
    <t>УСЬОГО</t>
  </si>
  <si>
    <t>затрат</t>
  </si>
  <si>
    <t>грн.</t>
  </si>
  <si>
    <t>продукту</t>
  </si>
  <si>
    <t>од.</t>
  </si>
  <si>
    <t>ефективності</t>
  </si>
  <si>
    <t>якості</t>
  </si>
  <si>
    <t>відс.</t>
  </si>
  <si>
    <t>Покращення стану інфраструктури автомобільних доріг</t>
  </si>
  <si>
    <t>Фінансове управління Хмельницької міської ради</t>
  </si>
  <si>
    <t>03356163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</si>
  <si>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</si>
  <si>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</si>
  <si>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</si>
  <si>
    <t>Управління комунальної інфраструктури Хмельницької міської ради</t>
  </si>
  <si>
    <t>рішення сесії міської ради</t>
  </si>
  <si>
    <t>титульний список</t>
  </si>
  <si>
    <t>розрахунково</t>
  </si>
  <si>
    <t>гривень</t>
  </si>
  <si>
    <t>Наказ</t>
  </si>
  <si>
    <t xml:space="preserve">обсяг видатків, в т. ч.:  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</si>
  <si>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</si>
  <si>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(Власне ім'я, ПРІЗВИЩЕ)</t>
  </si>
  <si>
    <t xml:space="preserve">обсяг видатків на реконструкцію під`їзної дороги від вул. Вінницьке шосе до вул. Вінницьке шосе, 18 (індустріальний парк) в м.Хмельницькому </t>
  </si>
  <si>
    <t xml:space="preserve">кількість об'єктів (під`їзна дорога від вул. Вінницьке шосе до вул. Вінницьке шосе, 18 (індустріальний парк)), які планується реконструювати </t>
  </si>
  <si>
    <t>2256400000</t>
  </si>
  <si>
    <t>витрати на реконструкцію під`їзної дороги від вул. Вінницьке шосе до вул. Вінницьке шосе, 18  (індустріальний парк)</t>
  </si>
  <si>
    <t>Забезпечення проведення капітального ремонту вулично-дорожньої мережі</t>
  </si>
  <si>
    <t>Начальник фінансового управління</t>
  </si>
  <si>
    <t>Сергій ЯМЧУК</t>
  </si>
  <si>
    <t>Василь КАБАЛЬСЬКИЙ</t>
  </si>
  <si>
    <t xml:space="preserve">Заступник директора департаменту інфраструктури міста – начальник управління комунальної інфраструктури </t>
  </si>
  <si>
    <t>бюджетної програми місцевого бюджету на 2024  рік</t>
  </si>
  <si>
    <t>відсоток передбачених коштів (в т. ч. освоєні кошти в попередніх періодах) на  реконструкцію під`їзної дороги від вул. Вінницьке шосе до вул. Вінницьке шосе, 18 (індустріальний парк) в м.Хмельницькому  відповідно до зведеного кошторису</t>
  </si>
  <si>
    <t>кількість об'єктів (шляхопровід на вул. Кам'янецькій (через залізничні колії), для яких планується здійснити коригування ПКД та провести експертизу</t>
  </si>
  <si>
    <t xml:space="preserve">витрати на коригування ПКД та проведення експертизи на капітальний ремонт шляхопроводу на вул. Кам'янецькій (через залізничні колії) в м. Хмельницькому </t>
  </si>
  <si>
    <t>обсяг видатків на коригування ПКД та проведення експертизи на капітальний ремонт шляхопроводу на вул. Кам'янецькій (через залізничні колії) в м. Хмельницькому</t>
  </si>
  <si>
    <t>відсоток передбачених коштів (в т. ч. освоєні кошти в попередніх періодах) на  капітальний ремонт шляхопроводу на вул. Кам'янецькій (через залізничні колії) в м. Хмельницькому відповідно до зведеного кошторису</t>
  </si>
  <si>
    <t>Завдання 1. Забезпечення проведення капітального ремонту вулично-дорожньої мережі</t>
  </si>
  <si>
    <t xml:space="preserve">Управління комунальної інфраструктури Хмельницької міської ради                               </t>
  </si>
  <si>
    <t>кількість об'єктів (улаштування закритих водостоків), на яких планується провести капітальний ремонт</t>
  </si>
  <si>
    <t>витрати на капітальний ремонт 1 об'єкту (улаштування закритих водостоків)</t>
  </si>
  <si>
    <t>обсяг видатків на капітальний ремонт вул. Старокостянтинівське шосе - улаштування закритих водостоків з підключенням до діючих мереж дощової каналізації в м. Хмельницький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</si>
  <si>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21.12.2023 року № 15 "Про бюджет Хмельницької міської територіальної громади на 2024 рік",  рішення сесії Хмельницької міської ради від 13.03.2024 року № 13  "Про внесення змін до бюджету Хмельницької міської територіальної громади на 2024 рік", рішення сесії Хмельницької міської ради від 22.05.2024 року № 6 "Про внесення змін до бюджету Хмельницької міської територіальної громади на 2024 рік", рішення сесії Хмельницької міської ради від 16.08.2024 року № 6 "Про внесення змін до бюджету Хмельницької міської територіальної громади на 2024 рік", рішення сесії Хмельницької міської ради від 17.10.2024 року № 3 "Про внесення змін до бюджету Хмельницької міської територіальної громади на 2024 рік"</t>
  </si>
  <si>
    <t>відсоток передбачених коштів (в т. ч. освоєні кошти в попередніх періодах) на  капітальний ремонт вул. Старокостянтинівське шосе - улаштування закритих водостоків з підключенням до діючих мереж дощової каналізації в м. Хмельницький відповідно до кошторису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</si>
</sst>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0.000"/>
    <numFmt numFmtId="180" formatCode="#,##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12"/>
      <name val="Times New Roman"/>
      <family val="1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/>
    <xf numFmtId="0" fontId="18" fillId="0" borderId="0" xfId="0" applyFont="1" applyBorder="1" applyAlignment="1">
      <alignment vertical="top" wrapText="1"/>
    </xf>
    <xf numFmtId="0" fontId="2" fillId="0" borderId="0" xfId="0" applyFont="1" applyBorder="1"/>
    <xf numFmtId="0" fontId="2" fillId="0" borderId="0" xfId="0" applyFont="1" applyBorder="1" applyAlignment="1"/>
    <xf numFmtId="0" fontId="21" fillId="0" borderId="0" xfId="0" applyFont="1"/>
    <xf numFmtId="0" fontId="3" fillId="0" borderId="0" xfId="0" applyNumberFormat="1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" fontId="22" fillId="0" borderId="0" xfId="0" applyNumberFormat="1" applyFont="1"/>
    <xf numFmtId="0" fontId="22" fillId="0" borderId="0" xfId="0" applyFont="1"/>
    <xf numFmtId="180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180" fontId="3" fillId="3" borderId="6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20" fillId="0" borderId="3" xfId="0" applyNumberFormat="1" applyFont="1" applyFill="1" applyBorder="1" applyAlignment="1">
      <alignment horizontal="center" vertical="center"/>
    </xf>
    <xf numFmtId="4" fontId="20" fillId="0" borderId="4" xfId="0" applyNumberFormat="1" applyFont="1" applyFill="1" applyBorder="1" applyAlignment="1">
      <alignment horizontal="center" vertical="center"/>
    </xf>
    <xf numFmtId="4" fontId="20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Border="1" applyAlignment="1">
      <alignment horizontal="left" vertical="center" wrapText="1"/>
    </xf>
    <xf numFmtId="0" fontId="17" fillId="0" borderId="0" xfId="0" applyFont="1" applyAlignment="1">
      <alignment horizontal="center" vertical="top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3" borderId="1" xfId="0" quotePrefix="1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14" fontId="19" fillId="0" borderId="1" xfId="0" applyNumberFormat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8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3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center" vertical="top"/>
    </xf>
    <xf numFmtId="0" fontId="4" fillId="0" borderId="6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0" fillId="0" borderId="4" xfId="0" applyBorder="1"/>
    <xf numFmtId="0" fontId="0" fillId="0" borderId="5" xfId="0" applyBorder="1"/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3"/>
  <sheetViews>
    <sheetView tabSelected="1" view="pageBreakPreview" zoomScaleNormal="100" zoomScaleSheetLayoutView="100" workbookViewId="0">
      <selection activeCell="BS79" sqref="BS79"/>
    </sheetView>
  </sheetViews>
  <sheetFormatPr defaultRowHeight="12.75" x14ac:dyDescent="0.2"/>
  <cols>
    <col min="1" max="18" width="2.85546875" style="1" customWidth="1"/>
    <col min="19" max="19" width="4.140625" style="1" customWidth="1"/>
    <col min="20" max="20" width="3.7109375" style="1" customWidth="1"/>
    <col min="21" max="21" width="2.85546875" style="1" customWidth="1"/>
    <col min="22" max="22" width="3.42578125" style="1" customWidth="1"/>
    <col min="23" max="23" width="3.5703125" style="1" customWidth="1"/>
    <col min="24" max="24" width="4.5703125" style="1" customWidth="1"/>
    <col min="25" max="25" width="4" style="1" customWidth="1"/>
    <col min="26" max="54" width="2.85546875" style="1" customWidth="1"/>
    <col min="55" max="55" width="3.5703125" style="1" customWidth="1"/>
    <col min="56" max="65" width="2.85546875" style="1" customWidth="1"/>
    <col min="66" max="70" width="3" style="1" customWidth="1"/>
    <col min="71" max="71" width="21" style="1" customWidth="1"/>
    <col min="72" max="72" width="20.42578125" style="1" customWidth="1"/>
    <col min="73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8" t="s">
        <v>19</v>
      </c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</row>
    <row r="2" spans="1:77" ht="15.95" customHeight="1" x14ac:dyDescent="0.2">
      <c r="AO2" s="105" t="s">
        <v>0</v>
      </c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3" spans="1:77" ht="15" customHeight="1" x14ac:dyDescent="0.2">
      <c r="AO3" s="134" t="s">
        <v>66</v>
      </c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</row>
    <row r="4" spans="1:77" ht="21.75" customHeight="1" x14ac:dyDescent="0.25">
      <c r="AO4" s="133" t="s">
        <v>86</v>
      </c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</row>
    <row r="5" spans="1:77" x14ac:dyDescent="0.2">
      <c r="AO5" s="135" t="s">
        <v>7</v>
      </c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</row>
    <row r="6" spans="1:77" ht="7.5" customHeight="1" x14ac:dyDescent="0.2"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</row>
    <row r="7" spans="1:77" ht="14.25" customHeight="1" x14ac:dyDescent="0.2">
      <c r="AO7" s="129">
        <v>45596</v>
      </c>
      <c r="AP7" s="130"/>
      <c r="AQ7" s="130"/>
      <c r="AR7" s="130"/>
      <c r="AS7" s="130"/>
      <c r="AT7" s="130"/>
      <c r="AU7" s="130"/>
      <c r="AV7" s="1" t="s">
        <v>45</v>
      </c>
      <c r="AW7" s="130">
        <v>254</v>
      </c>
      <c r="AX7" s="130"/>
      <c r="AY7" s="130"/>
      <c r="AZ7" s="130"/>
      <c r="BA7" s="130"/>
      <c r="BB7" s="130"/>
      <c r="BC7" s="130"/>
      <c r="BD7" s="130"/>
      <c r="BE7" s="130"/>
      <c r="BF7" s="130"/>
    </row>
    <row r="8" spans="1:77" x14ac:dyDescent="0.2">
      <c r="AO8" s="25"/>
      <c r="AP8" s="25"/>
      <c r="AQ8" s="25"/>
      <c r="AR8" s="25"/>
      <c r="AS8" s="25"/>
      <c r="AT8" s="25"/>
      <c r="AU8" s="25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9" spans="1:77" ht="9" customHeight="1" x14ac:dyDescent="0.2"/>
    <row r="10" spans="1:77" ht="15.75" customHeight="1" x14ac:dyDescent="0.2">
      <c r="A10" s="113" t="s">
        <v>8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</row>
    <row r="11" spans="1:77" ht="15.75" customHeight="1" x14ac:dyDescent="0.2">
      <c r="A11" s="113" t="s">
        <v>79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</row>
    <row r="12" spans="1:77" ht="10.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4.25" customHeight="1" x14ac:dyDescent="0.2">
      <c r="A13" s="13" t="s">
        <v>35</v>
      </c>
      <c r="B13" s="99">
        <v>1400000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22"/>
      <c r="N13" s="114" t="s">
        <v>61</v>
      </c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23"/>
      <c r="AU13" s="99" t="s">
        <v>57</v>
      </c>
      <c r="AV13" s="100"/>
      <c r="AW13" s="100"/>
      <c r="AX13" s="100"/>
      <c r="AY13" s="100"/>
      <c r="AZ13" s="100"/>
      <c r="BA13" s="100"/>
      <c r="BB13" s="100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</row>
    <row r="14" spans="1:77" customFormat="1" ht="24" customHeight="1" x14ac:dyDescent="0.2">
      <c r="A14" s="21"/>
      <c r="B14" s="98" t="s">
        <v>38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38"/>
      <c r="N14" s="101" t="s">
        <v>44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38"/>
      <c r="AU14" s="98" t="s">
        <v>37</v>
      </c>
      <c r="AV14" s="98"/>
      <c r="AW14" s="98"/>
      <c r="AX14" s="98"/>
      <c r="AY14" s="98"/>
      <c r="AZ14" s="98"/>
      <c r="BA14" s="98"/>
      <c r="BB14" s="98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17"/>
      <c r="BF15" s="17"/>
      <c r="BG15" s="17"/>
      <c r="BH15" s="17"/>
      <c r="BI15" s="17"/>
      <c r="BJ15" s="17"/>
      <c r="BK15" s="17"/>
      <c r="BL15" s="17"/>
    </row>
    <row r="16" spans="1:77" customFormat="1" ht="15" customHeight="1" x14ac:dyDescent="0.2">
      <c r="A16" s="24" t="s">
        <v>4</v>
      </c>
      <c r="B16" s="99">
        <v>1410000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22"/>
      <c r="N16" s="114" t="s">
        <v>61</v>
      </c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23"/>
      <c r="AU16" s="99" t="s">
        <v>57</v>
      </c>
      <c r="AV16" s="100"/>
      <c r="AW16" s="100"/>
      <c r="AX16" s="100"/>
      <c r="AY16" s="100"/>
      <c r="AZ16" s="100"/>
      <c r="BA16" s="100"/>
      <c r="BB16" s="100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8"/>
      <c r="BN16" s="18"/>
      <c r="BO16" s="18"/>
      <c r="BP16" s="14"/>
      <c r="BQ16" s="14"/>
      <c r="BR16" s="14"/>
      <c r="BS16" s="14"/>
      <c r="BT16" s="14"/>
      <c r="BU16" s="14"/>
      <c r="BV16" s="14"/>
      <c r="BW16" s="14"/>
    </row>
    <row r="17" spans="1:79" customFormat="1" ht="24" customHeight="1" x14ac:dyDescent="0.2">
      <c r="A17" s="20"/>
      <c r="B17" s="98" t="s">
        <v>38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38"/>
      <c r="N17" s="101" t="s">
        <v>43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38"/>
      <c r="AU17" s="98" t="s">
        <v>37</v>
      </c>
      <c r="AV17" s="98"/>
      <c r="AW17" s="98"/>
      <c r="AX17" s="98"/>
      <c r="AY17" s="98"/>
      <c r="AZ17" s="98"/>
      <c r="BA17" s="98"/>
      <c r="BB17" s="98"/>
      <c r="BC17" s="16"/>
      <c r="BD17" s="16"/>
      <c r="BE17" s="16"/>
      <c r="BF17" s="16"/>
      <c r="BG17" s="16"/>
      <c r="BH17" s="16"/>
      <c r="BI17" s="16"/>
      <c r="BJ17" s="16"/>
      <c r="BK17" s="19"/>
      <c r="BL17" s="16"/>
      <c r="BM17" s="18"/>
      <c r="BN17" s="18"/>
      <c r="BO17" s="18"/>
      <c r="BP17" s="16"/>
      <c r="BQ17" s="16"/>
      <c r="BR17" s="16"/>
      <c r="BS17" s="16"/>
      <c r="BT17" s="16"/>
      <c r="BU17" s="16"/>
      <c r="BV17" s="16"/>
      <c r="BW17" s="16"/>
    </row>
    <row r="18" spans="1:79" customFormat="1" x14ac:dyDescent="0.2"/>
    <row r="19" spans="1:79" customFormat="1" ht="42.75" customHeight="1" x14ac:dyDescent="0.2">
      <c r="A19" s="13" t="s">
        <v>36</v>
      </c>
      <c r="B19" s="110">
        <v>1417461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37"/>
      <c r="N19" s="110" t="s">
        <v>59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36"/>
      <c r="AA19" s="110" t="s">
        <v>60</v>
      </c>
      <c r="AB19" s="111"/>
      <c r="AC19" s="111"/>
      <c r="AD19" s="111"/>
      <c r="AE19" s="111"/>
      <c r="AF19" s="111"/>
      <c r="AG19" s="111"/>
      <c r="AH19" s="111"/>
      <c r="AI19" s="111"/>
      <c r="AJ19" s="36"/>
      <c r="AK19" s="111" t="s">
        <v>58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4"/>
      <c r="BE19" s="110" t="s">
        <v>72</v>
      </c>
      <c r="BF19" s="111"/>
      <c r="BG19" s="111"/>
      <c r="BH19" s="111"/>
      <c r="BI19" s="111"/>
      <c r="BJ19" s="111"/>
      <c r="BK19" s="111"/>
      <c r="BL19" s="111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customFormat="1" ht="25.5" customHeight="1" x14ac:dyDescent="0.2">
      <c r="B20" s="115" t="s">
        <v>38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39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6"/>
      <c r="AA20" s="116" t="s">
        <v>40</v>
      </c>
      <c r="AB20" s="116"/>
      <c r="AC20" s="116"/>
      <c r="AD20" s="116"/>
      <c r="AE20" s="116"/>
      <c r="AF20" s="116"/>
      <c r="AG20" s="116"/>
      <c r="AH20" s="116"/>
      <c r="AI20" s="116"/>
      <c r="AJ20" s="16"/>
      <c r="AK20" s="102" t="s">
        <v>41</v>
      </c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6"/>
      <c r="BE20" s="115" t="s">
        <v>42</v>
      </c>
      <c r="BF20" s="115"/>
      <c r="BG20" s="115"/>
      <c r="BH20" s="115"/>
      <c r="BI20" s="115"/>
      <c r="BJ20" s="115"/>
      <c r="BK20" s="115"/>
      <c r="BL20" s="115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5">
      <c r="A22" s="108" t="s">
        <v>33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12">
        <f>AS22+I23</f>
        <v>13320514</v>
      </c>
      <c r="V22" s="112"/>
      <c r="W22" s="112"/>
      <c r="X22" s="112"/>
      <c r="Y22" s="112"/>
      <c r="Z22" s="112"/>
      <c r="AA22" s="112"/>
      <c r="AB22" s="112"/>
      <c r="AC22" s="112"/>
      <c r="AD22" s="112"/>
      <c r="AE22" s="127" t="s">
        <v>34</v>
      </c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12">
        <f>AC47</f>
        <v>0</v>
      </c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09" t="s">
        <v>10</v>
      </c>
      <c r="BE22" s="109"/>
      <c r="BF22" s="109"/>
      <c r="BG22" s="109"/>
      <c r="BH22" s="109"/>
      <c r="BI22" s="109"/>
      <c r="BJ22" s="109"/>
      <c r="BK22" s="109"/>
      <c r="BL22" s="109"/>
    </row>
    <row r="23" spans="1:79" ht="24.95" customHeight="1" x14ac:dyDescent="0.25">
      <c r="A23" s="109" t="s">
        <v>9</v>
      </c>
      <c r="B23" s="109"/>
      <c r="C23" s="109"/>
      <c r="D23" s="109"/>
      <c r="E23" s="109"/>
      <c r="F23" s="109"/>
      <c r="G23" s="109"/>
      <c r="H23" s="109"/>
      <c r="I23" s="112">
        <f>AK47</f>
        <v>13320514</v>
      </c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09" t="s">
        <v>11</v>
      </c>
      <c r="U23" s="109"/>
      <c r="V23" s="109"/>
      <c r="W23" s="109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105" t="s">
        <v>21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</row>
    <row r="26" spans="1:79" ht="113.25" customHeight="1" x14ac:dyDescent="0.2">
      <c r="A26" s="106" t="s">
        <v>90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6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24" customHeight="1" x14ac:dyDescent="0.2">
      <c r="A28" s="109" t="s">
        <v>20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</row>
    <row r="29" spans="1:79" ht="22.5" customHeight="1" x14ac:dyDescent="0.2">
      <c r="A29" s="58" t="s">
        <v>15</v>
      </c>
      <c r="B29" s="58"/>
      <c r="C29" s="58"/>
      <c r="D29" s="58"/>
      <c r="E29" s="58"/>
      <c r="F29" s="58"/>
      <c r="G29" s="77" t="s">
        <v>24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8" customHeight="1" x14ac:dyDescent="0.2">
      <c r="A30" s="58">
        <v>1</v>
      </c>
      <c r="B30" s="58"/>
      <c r="C30" s="58"/>
      <c r="D30" s="58"/>
      <c r="E30" s="58"/>
      <c r="F30" s="58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8" customHeight="1" x14ac:dyDescent="0.2">
      <c r="A31" s="58">
        <v>1</v>
      </c>
      <c r="B31" s="58"/>
      <c r="C31" s="58"/>
      <c r="D31" s="58"/>
      <c r="E31" s="58"/>
      <c r="F31" s="58"/>
      <c r="G31" s="82" t="s">
        <v>46</v>
      </c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4"/>
      <c r="CA31" s="1" t="s">
        <v>32</v>
      </c>
    </row>
    <row r="32" spans="1:79" ht="5.2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</row>
    <row r="33" spans="1:64" ht="20.25" customHeight="1" x14ac:dyDescent="0.2">
      <c r="A33" s="109" t="s">
        <v>22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</row>
    <row r="34" spans="1:64" ht="15.75" customHeight="1" x14ac:dyDescent="0.25">
      <c r="A34" s="131" t="s">
        <v>55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</row>
    <row r="35" spans="1:64" ht="6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</row>
    <row r="36" spans="1:64" ht="21" customHeight="1" x14ac:dyDescent="0.2">
      <c r="A36" s="109" t="s">
        <v>23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</row>
    <row r="37" spans="1:64" ht="20.25" customHeight="1" x14ac:dyDescent="0.2">
      <c r="A37" s="58" t="s">
        <v>15</v>
      </c>
      <c r="B37" s="58"/>
      <c r="C37" s="58"/>
      <c r="D37" s="58"/>
      <c r="E37" s="58"/>
      <c r="F37" s="58"/>
      <c r="G37" s="58" t="s">
        <v>12</v>
      </c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64" ht="18" customHeight="1" x14ac:dyDescent="0.2">
      <c r="A38" s="58">
        <v>1</v>
      </c>
      <c r="B38" s="58"/>
      <c r="C38" s="58"/>
      <c r="D38" s="58"/>
      <c r="E38" s="58"/>
      <c r="F38" s="58"/>
      <c r="G38" s="58">
        <v>2</v>
      </c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</row>
    <row r="39" spans="1:64" ht="18" customHeight="1" x14ac:dyDescent="0.2">
      <c r="A39" s="58">
        <v>1</v>
      </c>
      <c r="B39" s="58"/>
      <c r="C39" s="58"/>
      <c r="D39" s="58"/>
      <c r="E39" s="58"/>
      <c r="F39" s="58"/>
      <c r="G39" s="103" t="s">
        <v>85</v>
      </c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</row>
    <row r="40" spans="1:64" ht="4.5" customHeight="1" x14ac:dyDescent="0.2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</row>
    <row r="41" spans="1:64" ht="15.75" customHeight="1" x14ac:dyDescent="0.2">
      <c r="A41" s="109" t="s">
        <v>25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64" ht="15" customHeight="1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120" t="s">
        <v>65</v>
      </c>
      <c r="AT42" s="120"/>
      <c r="AU42" s="120"/>
      <c r="AV42" s="120"/>
      <c r="AW42" s="120"/>
      <c r="AX42" s="120"/>
      <c r="AY42" s="120"/>
      <c r="AZ42" s="120"/>
      <c r="BA42" s="30"/>
      <c r="BB42" s="30"/>
      <c r="BC42" s="30"/>
      <c r="BD42" s="30"/>
      <c r="BE42" s="30"/>
      <c r="BF42" s="30"/>
      <c r="BG42" s="30"/>
      <c r="BH42" s="30"/>
      <c r="BI42" s="26"/>
      <c r="BJ42" s="26"/>
      <c r="BK42" s="26"/>
      <c r="BL42" s="26"/>
    </row>
    <row r="43" spans="1:64" ht="15.95" customHeight="1" x14ac:dyDescent="0.25">
      <c r="A43" s="58" t="s">
        <v>15</v>
      </c>
      <c r="B43" s="58"/>
      <c r="C43" s="58"/>
      <c r="D43" s="121" t="s">
        <v>13</v>
      </c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3"/>
      <c r="AC43" s="58" t="s">
        <v>16</v>
      </c>
      <c r="AD43" s="58"/>
      <c r="AE43" s="58"/>
      <c r="AF43" s="58"/>
      <c r="AG43" s="58"/>
      <c r="AH43" s="58"/>
      <c r="AI43" s="58"/>
      <c r="AJ43" s="58"/>
      <c r="AK43" s="58" t="s">
        <v>17</v>
      </c>
      <c r="AL43" s="58"/>
      <c r="AM43" s="58"/>
      <c r="AN43" s="58"/>
      <c r="AO43" s="58"/>
      <c r="AP43" s="58"/>
      <c r="AQ43" s="58"/>
      <c r="AR43" s="58"/>
      <c r="AS43" s="58" t="s">
        <v>14</v>
      </c>
      <c r="AT43" s="58"/>
      <c r="AU43" s="58"/>
      <c r="AV43" s="58"/>
      <c r="AW43" s="58"/>
      <c r="AX43" s="58"/>
      <c r="AY43" s="58"/>
      <c r="AZ43" s="58"/>
      <c r="BA43" s="28"/>
      <c r="BB43" s="28"/>
      <c r="BC43" s="28"/>
      <c r="BD43" s="28"/>
      <c r="BE43" s="28"/>
      <c r="BF43" s="28"/>
      <c r="BG43" s="28"/>
      <c r="BH43" s="28"/>
      <c r="BI43" s="31"/>
      <c r="BJ43" s="31"/>
      <c r="BK43" s="31"/>
      <c r="BL43" s="31"/>
    </row>
    <row r="44" spans="1:64" ht="29.1" customHeight="1" x14ac:dyDescent="0.25">
      <c r="A44" s="58"/>
      <c r="B44" s="58"/>
      <c r="C44" s="58"/>
      <c r="D44" s="124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6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28"/>
      <c r="BB44" s="28"/>
      <c r="BC44" s="28"/>
      <c r="BD44" s="28"/>
      <c r="BE44" s="28"/>
      <c r="BF44" s="28"/>
      <c r="BG44" s="28"/>
      <c r="BH44" s="28"/>
      <c r="BI44" s="31"/>
      <c r="BJ44" s="31"/>
      <c r="BK44" s="31"/>
      <c r="BL44" s="31"/>
    </row>
    <row r="45" spans="1:64" ht="18" customHeight="1" x14ac:dyDescent="0.25">
      <c r="A45" s="58">
        <v>1</v>
      </c>
      <c r="B45" s="58"/>
      <c r="C45" s="58"/>
      <c r="D45" s="77">
        <v>2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58">
        <v>3</v>
      </c>
      <c r="AD45" s="58"/>
      <c r="AE45" s="58"/>
      <c r="AF45" s="58"/>
      <c r="AG45" s="58"/>
      <c r="AH45" s="58"/>
      <c r="AI45" s="58"/>
      <c r="AJ45" s="58"/>
      <c r="AK45" s="58">
        <v>4</v>
      </c>
      <c r="AL45" s="58"/>
      <c r="AM45" s="58"/>
      <c r="AN45" s="58"/>
      <c r="AO45" s="58"/>
      <c r="AP45" s="58"/>
      <c r="AQ45" s="58"/>
      <c r="AR45" s="58"/>
      <c r="AS45" s="58">
        <v>5</v>
      </c>
      <c r="AT45" s="58"/>
      <c r="AU45" s="58"/>
      <c r="AV45" s="58"/>
      <c r="AW45" s="58"/>
      <c r="AX45" s="58"/>
      <c r="AY45" s="58"/>
      <c r="AZ45" s="58"/>
      <c r="BA45" s="28"/>
      <c r="BB45" s="28"/>
      <c r="BC45" s="28"/>
      <c r="BD45" s="28"/>
      <c r="BE45" s="28"/>
      <c r="BF45" s="28"/>
      <c r="BG45" s="28"/>
      <c r="BH45" s="28"/>
      <c r="BI45" s="31"/>
      <c r="BJ45" s="31"/>
      <c r="BK45" s="31"/>
      <c r="BL45" s="31"/>
    </row>
    <row r="46" spans="1:64" ht="27.75" customHeight="1" x14ac:dyDescent="0.25">
      <c r="A46" s="58">
        <v>1</v>
      </c>
      <c r="B46" s="58"/>
      <c r="C46" s="58"/>
      <c r="D46" s="82" t="s">
        <v>74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66"/>
      <c r="AD46" s="66"/>
      <c r="AE46" s="66"/>
      <c r="AF46" s="66"/>
      <c r="AG46" s="66"/>
      <c r="AH46" s="66"/>
      <c r="AI46" s="66"/>
      <c r="AJ46" s="66"/>
      <c r="AK46" s="66">
        <f>AW65</f>
        <v>13320514</v>
      </c>
      <c r="AL46" s="66"/>
      <c r="AM46" s="66"/>
      <c r="AN46" s="66"/>
      <c r="AO46" s="66"/>
      <c r="AP46" s="66"/>
      <c r="AQ46" s="66"/>
      <c r="AR46" s="66"/>
      <c r="AS46" s="66">
        <f>AC46+AK46</f>
        <v>13320514</v>
      </c>
      <c r="AT46" s="66"/>
      <c r="AU46" s="66"/>
      <c r="AV46" s="66"/>
      <c r="AW46" s="66"/>
      <c r="AX46" s="66"/>
      <c r="AY46" s="66"/>
      <c r="AZ46" s="66"/>
      <c r="BA46" s="33"/>
      <c r="BB46" s="33"/>
      <c r="BC46" s="33"/>
      <c r="BD46" s="33"/>
      <c r="BE46" s="33"/>
      <c r="BF46" s="33"/>
      <c r="BG46" s="33"/>
      <c r="BH46" s="33"/>
      <c r="BI46" s="31"/>
      <c r="BJ46" s="31"/>
      <c r="BK46" s="31"/>
      <c r="BL46" s="31"/>
    </row>
    <row r="47" spans="1:64" s="2" customFormat="1" ht="18" customHeight="1" x14ac:dyDescent="0.25">
      <c r="A47" s="92"/>
      <c r="B47" s="92"/>
      <c r="C47" s="92"/>
      <c r="D47" s="117" t="s">
        <v>47</v>
      </c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9"/>
      <c r="AC47" s="93">
        <v>0</v>
      </c>
      <c r="AD47" s="93"/>
      <c r="AE47" s="93"/>
      <c r="AF47" s="93"/>
      <c r="AG47" s="93"/>
      <c r="AH47" s="93"/>
      <c r="AI47" s="93"/>
      <c r="AJ47" s="93"/>
      <c r="AK47" s="93">
        <f>SUM(AK46:AR46)</f>
        <v>13320514</v>
      </c>
      <c r="AL47" s="93"/>
      <c r="AM47" s="93"/>
      <c r="AN47" s="93"/>
      <c r="AO47" s="93"/>
      <c r="AP47" s="93"/>
      <c r="AQ47" s="93"/>
      <c r="AR47" s="93"/>
      <c r="AS47" s="93">
        <f>AC47+AK47</f>
        <v>13320514</v>
      </c>
      <c r="AT47" s="93"/>
      <c r="AU47" s="93"/>
      <c r="AV47" s="93"/>
      <c r="AW47" s="93"/>
      <c r="AX47" s="93"/>
      <c r="AY47" s="93"/>
      <c r="AZ47" s="93"/>
      <c r="BA47" s="34"/>
      <c r="BB47" s="34"/>
      <c r="BC47" s="34"/>
      <c r="BD47" s="34"/>
      <c r="BE47" s="34"/>
      <c r="BF47" s="34"/>
      <c r="BG47" s="34"/>
      <c r="BH47" s="34"/>
      <c r="BI47" s="32"/>
      <c r="BJ47" s="32"/>
      <c r="BK47" s="32"/>
      <c r="BL47" s="32"/>
    </row>
    <row r="48" spans="1:64" ht="16.5" customHeight="1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</row>
    <row r="49" spans="1:79" ht="15.75" customHeight="1" x14ac:dyDescent="0.2">
      <c r="A49" s="105" t="s">
        <v>26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</row>
    <row r="50" spans="1:79" ht="15" customHeight="1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120" t="s">
        <v>65</v>
      </c>
      <c r="AS50" s="120"/>
      <c r="AT50" s="120"/>
      <c r="AU50" s="120"/>
      <c r="AV50" s="120"/>
      <c r="AW50" s="120"/>
      <c r="AX50" s="120"/>
      <c r="AY50" s="120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</row>
    <row r="51" spans="1:79" ht="15.95" customHeight="1" x14ac:dyDescent="0.25">
      <c r="A51" s="58" t="s">
        <v>15</v>
      </c>
      <c r="B51" s="58"/>
      <c r="C51" s="58"/>
      <c r="D51" s="121" t="s">
        <v>18</v>
      </c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3"/>
      <c r="AB51" s="58" t="s">
        <v>16</v>
      </c>
      <c r="AC51" s="58"/>
      <c r="AD51" s="58"/>
      <c r="AE51" s="58"/>
      <c r="AF51" s="58"/>
      <c r="AG51" s="58"/>
      <c r="AH51" s="58"/>
      <c r="AI51" s="58"/>
      <c r="AJ51" s="58" t="s">
        <v>17</v>
      </c>
      <c r="AK51" s="58"/>
      <c r="AL51" s="58"/>
      <c r="AM51" s="58"/>
      <c r="AN51" s="58"/>
      <c r="AO51" s="58"/>
      <c r="AP51" s="58"/>
      <c r="AQ51" s="58"/>
      <c r="AR51" s="58" t="s">
        <v>14</v>
      </c>
      <c r="AS51" s="58"/>
      <c r="AT51" s="58"/>
      <c r="AU51" s="58"/>
      <c r="AV51" s="58"/>
      <c r="AW51" s="58"/>
      <c r="AX51" s="58"/>
      <c r="AY51" s="58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</row>
    <row r="52" spans="1:79" ht="29.1" customHeight="1" x14ac:dyDescent="0.25">
      <c r="A52" s="58"/>
      <c r="B52" s="58"/>
      <c r="C52" s="58"/>
      <c r="D52" s="124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6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</row>
    <row r="53" spans="1:79" ht="15.75" customHeight="1" x14ac:dyDescent="0.25">
      <c r="A53" s="58">
        <v>1</v>
      </c>
      <c r="B53" s="58"/>
      <c r="C53" s="58"/>
      <c r="D53" s="77">
        <v>2</v>
      </c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9"/>
      <c r="AB53" s="58">
        <v>3</v>
      </c>
      <c r="AC53" s="58"/>
      <c r="AD53" s="58"/>
      <c r="AE53" s="58"/>
      <c r="AF53" s="58"/>
      <c r="AG53" s="58"/>
      <c r="AH53" s="58"/>
      <c r="AI53" s="58"/>
      <c r="AJ53" s="58">
        <v>4</v>
      </c>
      <c r="AK53" s="58"/>
      <c r="AL53" s="58"/>
      <c r="AM53" s="58"/>
      <c r="AN53" s="58"/>
      <c r="AO53" s="58"/>
      <c r="AP53" s="58"/>
      <c r="AQ53" s="58"/>
      <c r="AR53" s="58">
        <v>5</v>
      </c>
      <c r="AS53" s="58"/>
      <c r="AT53" s="58"/>
      <c r="AU53" s="58"/>
      <c r="AV53" s="58"/>
      <c r="AW53" s="58"/>
      <c r="AX53" s="58"/>
      <c r="AY53" s="58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</row>
    <row r="54" spans="1:79" ht="51.75" customHeight="1" x14ac:dyDescent="0.25">
      <c r="A54" s="58">
        <v>1</v>
      </c>
      <c r="B54" s="58"/>
      <c r="C54" s="58"/>
      <c r="D54" s="82" t="s">
        <v>68</v>
      </c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4"/>
      <c r="AB54" s="136">
        <f>AC47</f>
        <v>0</v>
      </c>
      <c r="AC54" s="137"/>
      <c r="AD54" s="137"/>
      <c r="AE54" s="137"/>
      <c r="AF54" s="137"/>
      <c r="AG54" s="137"/>
      <c r="AH54" s="137"/>
      <c r="AI54" s="138"/>
      <c r="AJ54" s="136">
        <f>AK47</f>
        <v>13320514</v>
      </c>
      <c r="AK54" s="137"/>
      <c r="AL54" s="137"/>
      <c r="AM54" s="137"/>
      <c r="AN54" s="137"/>
      <c r="AO54" s="137"/>
      <c r="AP54" s="137"/>
      <c r="AQ54" s="138"/>
      <c r="AR54" s="136">
        <f>AB54+AJ54</f>
        <v>13320514</v>
      </c>
      <c r="AS54" s="137"/>
      <c r="AT54" s="137"/>
      <c r="AU54" s="137"/>
      <c r="AV54" s="137"/>
      <c r="AW54" s="137"/>
      <c r="AX54" s="137"/>
      <c r="AY54" s="138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CA54" s="1" t="s">
        <v>6</v>
      </c>
    </row>
    <row r="55" spans="1:79" s="2" customFormat="1" ht="17.25" customHeight="1" x14ac:dyDescent="0.25">
      <c r="A55" s="92"/>
      <c r="B55" s="92"/>
      <c r="C55" s="92"/>
      <c r="D55" s="117" t="s">
        <v>14</v>
      </c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9"/>
      <c r="AB55" s="93">
        <f>AB54</f>
        <v>0</v>
      </c>
      <c r="AC55" s="93"/>
      <c r="AD55" s="93"/>
      <c r="AE55" s="93"/>
      <c r="AF55" s="93"/>
      <c r="AG55" s="93"/>
      <c r="AH55" s="93"/>
      <c r="AI55" s="93"/>
      <c r="AJ55" s="93">
        <f>AJ54</f>
        <v>13320514</v>
      </c>
      <c r="AK55" s="93"/>
      <c r="AL55" s="93"/>
      <c r="AM55" s="93"/>
      <c r="AN55" s="93"/>
      <c r="AO55" s="93"/>
      <c r="AP55" s="93"/>
      <c r="AQ55" s="93"/>
      <c r="AR55" s="93">
        <f>AB55+AJ55</f>
        <v>13320514</v>
      </c>
      <c r="AS55" s="93"/>
      <c r="AT55" s="93"/>
      <c r="AU55" s="93"/>
      <c r="AV55" s="93"/>
      <c r="AW55" s="93"/>
      <c r="AX55" s="93"/>
      <c r="AY55" s="93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</row>
    <row r="56" spans="1:79" ht="15.75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</row>
    <row r="57" spans="1:79" ht="15.75" customHeight="1" x14ac:dyDescent="0.2">
      <c r="A57" s="109" t="s">
        <v>27</v>
      </c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</row>
    <row r="58" spans="1:79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</row>
    <row r="59" spans="1:79" ht="34.5" customHeight="1" x14ac:dyDescent="0.2">
      <c r="A59" s="58" t="s">
        <v>15</v>
      </c>
      <c r="B59" s="58"/>
      <c r="C59" s="58"/>
      <c r="D59" s="58"/>
      <c r="E59" s="58"/>
      <c r="F59" s="58"/>
      <c r="G59" s="77" t="s">
        <v>28</v>
      </c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9"/>
      <c r="Z59" s="58" t="s">
        <v>2</v>
      </c>
      <c r="AA59" s="58"/>
      <c r="AB59" s="58"/>
      <c r="AC59" s="58"/>
      <c r="AD59" s="58"/>
      <c r="AE59" s="58" t="s">
        <v>1</v>
      </c>
      <c r="AF59" s="58"/>
      <c r="AG59" s="58"/>
      <c r="AH59" s="58"/>
      <c r="AI59" s="58"/>
      <c r="AJ59" s="58"/>
      <c r="AK59" s="58"/>
      <c r="AL59" s="58"/>
      <c r="AM59" s="58"/>
      <c r="AN59" s="58"/>
      <c r="AO59" s="77" t="s">
        <v>16</v>
      </c>
      <c r="AP59" s="78"/>
      <c r="AQ59" s="78"/>
      <c r="AR59" s="78"/>
      <c r="AS59" s="78"/>
      <c r="AT59" s="78"/>
      <c r="AU59" s="78"/>
      <c r="AV59" s="79"/>
      <c r="AW59" s="77" t="s">
        <v>17</v>
      </c>
      <c r="AX59" s="78"/>
      <c r="AY59" s="78"/>
      <c r="AZ59" s="78"/>
      <c r="BA59" s="78"/>
      <c r="BB59" s="78"/>
      <c r="BC59" s="78"/>
      <c r="BD59" s="79"/>
      <c r="BE59" s="77" t="s">
        <v>14</v>
      </c>
      <c r="BF59" s="78"/>
      <c r="BG59" s="78"/>
      <c r="BH59" s="78"/>
      <c r="BI59" s="78"/>
      <c r="BJ59" s="78"/>
      <c r="BK59" s="78"/>
      <c r="BL59" s="79"/>
    </row>
    <row r="60" spans="1:79" ht="15.75" customHeight="1" x14ac:dyDescent="0.2">
      <c r="A60" s="58">
        <v>1</v>
      </c>
      <c r="B60" s="58"/>
      <c r="C60" s="58"/>
      <c r="D60" s="58"/>
      <c r="E60" s="58"/>
      <c r="F60" s="58"/>
      <c r="G60" s="77">
        <v>2</v>
      </c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9"/>
      <c r="Z60" s="58">
        <v>3</v>
      </c>
      <c r="AA60" s="58"/>
      <c r="AB60" s="58"/>
      <c r="AC60" s="58"/>
      <c r="AD60" s="58"/>
      <c r="AE60" s="58">
        <v>4</v>
      </c>
      <c r="AF60" s="58"/>
      <c r="AG60" s="58"/>
      <c r="AH60" s="58"/>
      <c r="AI60" s="58"/>
      <c r="AJ60" s="58"/>
      <c r="AK60" s="58"/>
      <c r="AL60" s="58"/>
      <c r="AM60" s="58"/>
      <c r="AN60" s="58"/>
      <c r="AO60" s="58">
        <v>5</v>
      </c>
      <c r="AP60" s="58"/>
      <c r="AQ60" s="58"/>
      <c r="AR60" s="58"/>
      <c r="AS60" s="58"/>
      <c r="AT60" s="58"/>
      <c r="AU60" s="58"/>
      <c r="AV60" s="58"/>
      <c r="AW60" s="58">
        <v>6</v>
      </c>
      <c r="AX60" s="58"/>
      <c r="AY60" s="58"/>
      <c r="AZ60" s="58"/>
      <c r="BA60" s="58"/>
      <c r="BB60" s="58"/>
      <c r="BC60" s="58"/>
      <c r="BD60" s="58"/>
      <c r="BE60" s="58">
        <v>7</v>
      </c>
      <c r="BF60" s="58"/>
      <c r="BG60" s="58"/>
      <c r="BH60" s="58"/>
      <c r="BI60" s="58"/>
      <c r="BJ60" s="58"/>
      <c r="BK60" s="58"/>
      <c r="BL60" s="58"/>
    </row>
    <row r="61" spans="1:79" ht="34.5" customHeight="1" x14ac:dyDescent="0.2">
      <c r="A61" s="58" t="s">
        <v>15</v>
      </c>
      <c r="B61" s="58"/>
      <c r="C61" s="58"/>
      <c r="D61" s="58"/>
      <c r="E61" s="58"/>
      <c r="F61" s="58"/>
      <c r="G61" s="77" t="s">
        <v>28</v>
      </c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9"/>
      <c r="Z61" s="58" t="s">
        <v>2</v>
      </c>
      <c r="AA61" s="58"/>
      <c r="AB61" s="58"/>
      <c r="AC61" s="58"/>
      <c r="AD61" s="58"/>
      <c r="AE61" s="58" t="s">
        <v>1</v>
      </c>
      <c r="AF61" s="58"/>
      <c r="AG61" s="58"/>
      <c r="AH61" s="58"/>
      <c r="AI61" s="58"/>
      <c r="AJ61" s="58"/>
      <c r="AK61" s="58"/>
      <c r="AL61" s="58"/>
      <c r="AM61" s="58"/>
      <c r="AN61" s="58"/>
      <c r="AO61" s="77" t="s">
        <v>16</v>
      </c>
      <c r="AP61" s="78"/>
      <c r="AQ61" s="78"/>
      <c r="AR61" s="78"/>
      <c r="AS61" s="78"/>
      <c r="AT61" s="78"/>
      <c r="AU61" s="78"/>
      <c r="AV61" s="79"/>
      <c r="AW61" s="77" t="s">
        <v>17</v>
      </c>
      <c r="AX61" s="78"/>
      <c r="AY61" s="78"/>
      <c r="AZ61" s="78"/>
      <c r="BA61" s="78"/>
      <c r="BB61" s="78"/>
      <c r="BC61" s="78"/>
      <c r="BD61" s="79"/>
      <c r="BE61" s="77" t="s">
        <v>14</v>
      </c>
      <c r="BF61" s="78"/>
      <c r="BG61" s="78"/>
      <c r="BH61" s="78"/>
      <c r="BI61" s="78"/>
      <c r="BJ61" s="78"/>
      <c r="BK61" s="78"/>
      <c r="BL61" s="79"/>
      <c r="BT61" s="44"/>
    </row>
    <row r="62" spans="1:79" ht="15.75" x14ac:dyDescent="0.2">
      <c r="A62" s="58">
        <v>1</v>
      </c>
      <c r="B62" s="58"/>
      <c r="C62" s="58"/>
      <c r="D62" s="58"/>
      <c r="E62" s="58"/>
      <c r="F62" s="58"/>
      <c r="G62" s="77">
        <v>2</v>
      </c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9"/>
      <c r="Z62" s="58">
        <v>3</v>
      </c>
      <c r="AA62" s="58"/>
      <c r="AB62" s="58"/>
      <c r="AC62" s="58"/>
      <c r="AD62" s="58"/>
      <c r="AE62" s="58">
        <v>4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8">
        <v>5</v>
      </c>
      <c r="AP62" s="58"/>
      <c r="AQ62" s="58"/>
      <c r="AR62" s="58"/>
      <c r="AS62" s="58"/>
      <c r="AT62" s="58"/>
      <c r="AU62" s="58"/>
      <c r="AV62" s="58"/>
      <c r="AW62" s="58">
        <v>6</v>
      </c>
      <c r="AX62" s="58"/>
      <c r="AY62" s="58"/>
      <c r="AZ62" s="58"/>
      <c r="BA62" s="58"/>
      <c r="BB62" s="58"/>
      <c r="BC62" s="58"/>
      <c r="BD62" s="58"/>
      <c r="BE62" s="58">
        <v>7</v>
      </c>
      <c r="BF62" s="58"/>
      <c r="BG62" s="58"/>
      <c r="BH62" s="58"/>
      <c r="BI62" s="58"/>
      <c r="BJ62" s="58"/>
      <c r="BK62" s="58"/>
      <c r="BL62" s="58"/>
      <c r="BT62" s="44"/>
    </row>
    <row r="63" spans="1:79" ht="20.25" customHeight="1" x14ac:dyDescent="0.2">
      <c r="A63" s="77"/>
      <c r="B63" s="78"/>
      <c r="C63" s="78"/>
      <c r="D63" s="78"/>
      <c r="E63" s="78"/>
      <c r="F63" s="79"/>
      <c r="G63" s="147" t="s">
        <v>85</v>
      </c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9"/>
      <c r="AO63" s="77"/>
      <c r="AP63" s="78"/>
      <c r="AQ63" s="78"/>
      <c r="AR63" s="78"/>
      <c r="AS63" s="78"/>
      <c r="AT63" s="78"/>
      <c r="AU63" s="78"/>
      <c r="AV63" s="79"/>
      <c r="AW63" s="77"/>
      <c r="AX63" s="78"/>
      <c r="AY63" s="78"/>
      <c r="AZ63" s="78"/>
      <c r="BA63" s="78"/>
      <c r="BB63" s="78"/>
      <c r="BC63" s="78"/>
      <c r="BD63" s="79"/>
      <c r="BE63" s="77"/>
      <c r="BF63" s="78"/>
      <c r="BG63" s="78"/>
      <c r="BH63" s="78"/>
      <c r="BI63" s="78"/>
      <c r="BJ63" s="78"/>
      <c r="BK63" s="78"/>
      <c r="BL63" s="79"/>
      <c r="BT63" s="44"/>
    </row>
    <row r="64" spans="1:79" ht="19.5" customHeight="1" x14ac:dyDescent="0.2">
      <c r="A64" s="92">
        <v>0</v>
      </c>
      <c r="B64" s="92"/>
      <c r="C64" s="92"/>
      <c r="D64" s="92"/>
      <c r="E64" s="92"/>
      <c r="F64" s="92"/>
      <c r="G64" s="86" t="s">
        <v>48</v>
      </c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3"/>
      <c r="Z64" s="143"/>
      <c r="AA64" s="143"/>
      <c r="AB64" s="143"/>
      <c r="AC64" s="143"/>
      <c r="AD64" s="143"/>
      <c r="AE64" s="97"/>
      <c r="AF64" s="97"/>
      <c r="AG64" s="97"/>
      <c r="AH64" s="97"/>
      <c r="AI64" s="97"/>
      <c r="AJ64" s="97"/>
      <c r="AK64" s="97"/>
      <c r="AL64" s="97"/>
      <c r="AM64" s="97"/>
      <c r="AN64" s="86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T64" s="44"/>
    </row>
    <row r="65" spans="1:72" ht="22.5" customHeight="1" x14ac:dyDescent="0.2">
      <c r="A65" s="58">
        <v>0</v>
      </c>
      <c r="B65" s="58"/>
      <c r="C65" s="58"/>
      <c r="D65" s="58"/>
      <c r="E65" s="58"/>
      <c r="F65" s="58"/>
      <c r="G65" s="82" t="s">
        <v>67</v>
      </c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4"/>
      <c r="Z65" s="62" t="s">
        <v>49</v>
      </c>
      <c r="AA65" s="62"/>
      <c r="AB65" s="62"/>
      <c r="AC65" s="62"/>
      <c r="AD65" s="62"/>
      <c r="AE65" s="63" t="s">
        <v>62</v>
      </c>
      <c r="AF65" s="64"/>
      <c r="AG65" s="64"/>
      <c r="AH65" s="64"/>
      <c r="AI65" s="64"/>
      <c r="AJ65" s="64"/>
      <c r="AK65" s="64"/>
      <c r="AL65" s="64"/>
      <c r="AM65" s="64"/>
      <c r="AN65" s="65"/>
      <c r="AO65" s="66"/>
      <c r="AP65" s="66"/>
      <c r="AQ65" s="66"/>
      <c r="AR65" s="66"/>
      <c r="AS65" s="66"/>
      <c r="AT65" s="66"/>
      <c r="AU65" s="66"/>
      <c r="AV65" s="66"/>
      <c r="AW65" s="66">
        <f>SUM(AW66:BD68)</f>
        <v>13320514</v>
      </c>
      <c r="AX65" s="66"/>
      <c r="AY65" s="66"/>
      <c r="AZ65" s="66"/>
      <c r="BA65" s="66"/>
      <c r="BB65" s="66"/>
      <c r="BC65" s="66"/>
      <c r="BD65" s="66"/>
      <c r="BE65" s="66">
        <f>AO65+AW65</f>
        <v>13320514</v>
      </c>
      <c r="BF65" s="66"/>
      <c r="BG65" s="66"/>
      <c r="BH65" s="66"/>
      <c r="BI65" s="66"/>
      <c r="BJ65" s="66"/>
      <c r="BK65" s="66"/>
      <c r="BL65" s="66"/>
      <c r="BT65" s="44"/>
    </row>
    <row r="66" spans="1:72" ht="55.5" customHeight="1" x14ac:dyDescent="0.2">
      <c r="A66" s="58"/>
      <c r="B66" s="58"/>
      <c r="C66" s="58"/>
      <c r="D66" s="58"/>
      <c r="E66" s="58"/>
      <c r="F66" s="58"/>
      <c r="G66" s="71" t="s">
        <v>70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  <c r="Z66" s="62" t="s">
        <v>49</v>
      </c>
      <c r="AA66" s="62"/>
      <c r="AB66" s="62"/>
      <c r="AC66" s="62"/>
      <c r="AD66" s="62"/>
      <c r="AE66" s="63" t="s">
        <v>62</v>
      </c>
      <c r="AF66" s="64"/>
      <c r="AG66" s="64"/>
      <c r="AH66" s="64"/>
      <c r="AI66" s="64"/>
      <c r="AJ66" s="64"/>
      <c r="AK66" s="64"/>
      <c r="AL66" s="64"/>
      <c r="AM66" s="64"/>
      <c r="AN66" s="65"/>
      <c r="AO66" s="68"/>
      <c r="AP66" s="69"/>
      <c r="AQ66" s="69"/>
      <c r="AR66" s="69"/>
      <c r="AS66" s="69"/>
      <c r="AT66" s="69"/>
      <c r="AU66" s="69"/>
      <c r="AV66" s="70"/>
      <c r="AW66" s="94">
        <f>2000000+10000000</f>
        <v>12000000</v>
      </c>
      <c r="AX66" s="95"/>
      <c r="AY66" s="95"/>
      <c r="AZ66" s="95"/>
      <c r="BA66" s="95"/>
      <c r="BB66" s="95"/>
      <c r="BC66" s="95"/>
      <c r="BD66" s="96"/>
      <c r="BE66" s="66">
        <f>AO66+AW66</f>
        <v>12000000</v>
      </c>
      <c r="BF66" s="66"/>
      <c r="BG66" s="66"/>
      <c r="BH66" s="66"/>
      <c r="BI66" s="66"/>
      <c r="BJ66" s="66"/>
      <c r="BK66" s="66"/>
      <c r="BL66" s="66"/>
      <c r="BS66" s="55"/>
      <c r="BT66" s="56"/>
    </row>
    <row r="67" spans="1:72" ht="53.25" customHeight="1" x14ac:dyDescent="0.2">
      <c r="A67" s="58"/>
      <c r="B67" s="58"/>
      <c r="C67" s="58"/>
      <c r="D67" s="58"/>
      <c r="E67" s="58"/>
      <c r="F67" s="58"/>
      <c r="G67" s="71" t="s">
        <v>83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  <c r="Z67" s="62" t="s">
        <v>49</v>
      </c>
      <c r="AA67" s="62"/>
      <c r="AB67" s="62"/>
      <c r="AC67" s="62"/>
      <c r="AD67" s="62"/>
      <c r="AE67" s="63" t="s">
        <v>62</v>
      </c>
      <c r="AF67" s="64"/>
      <c r="AG67" s="64"/>
      <c r="AH67" s="64"/>
      <c r="AI67" s="64"/>
      <c r="AJ67" s="64"/>
      <c r="AK67" s="64"/>
      <c r="AL67" s="64"/>
      <c r="AM67" s="64"/>
      <c r="AN67" s="65"/>
      <c r="AO67" s="68"/>
      <c r="AP67" s="69"/>
      <c r="AQ67" s="69"/>
      <c r="AR67" s="69"/>
      <c r="AS67" s="69"/>
      <c r="AT67" s="69"/>
      <c r="AU67" s="69"/>
      <c r="AV67" s="70"/>
      <c r="AW67" s="94">
        <v>935752</v>
      </c>
      <c r="AX67" s="95"/>
      <c r="AY67" s="95"/>
      <c r="AZ67" s="95"/>
      <c r="BA67" s="95"/>
      <c r="BB67" s="95"/>
      <c r="BC67" s="95"/>
      <c r="BD67" s="96"/>
      <c r="BE67" s="66">
        <f>AO67+AW67</f>
        <v>935752</v>
      </c>
      <c r="BF67" s="66"/>
      <c r="BG67" s="66"/>
      <c r="BH67" s="66"/>
      <c r="BI67" s="66"/>
      <c r="BJ67" s="66"/>
      <c r="BK67" s="66"/>
      <c r="BL67" s="66"/>
      <c r="BS67" s="55"/>
      <c r="BT67" s="56"/>
    </row>
    <row r="68" spans="1:72" ht="66" customHeight="1" x14ac:dyDescent="0.2">
      <c r="A68" s="58"/>
      <c r="B68" s="58"/>
      <c r="C68" s="58"/>
      <c r="D68" s="58"/>
      <c r="E68" s="58"/>
      <c r="F68" s="58"/>
      <c r="G68" s="71" t="s">
        <v>89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  <c r="Z68" s="62" t="s">
        <v>49</v>
      </c>
      <c r="AA68" s="62"/>
      <c r="AB68" s="62"/>
      <c r="AC68" s="62"/>
      <c r="AD68" s="62"/>
      <c r="AE68" s="63" t="s">
        <v>62</v>
      </c>
      <c r="AF68" s="64"/>
      <c r="AG68" s="64"/>
      <c r="AH68" s="64"/>
      <c r="AI68" s="64"/>
      <c r="AJ68" s="64"/>
      <c r="AK68" s="64"/>
      <c r="AL68" s="64"/>
      <c r="AM68" s="64"/>
      <c r="AN68" s="65"/>
      <c r="AO68" s="68"/>
      <c r="AP68" s="69"/>
      <c r="AQ68" s="69"/>
      <c r="AR68" s="69"/>
      <c r="AS68" s="69"/>
      <c r="AT68" s="69"/>
      <c r="AU68" s="69"/>
      <c r="AV68" s="70"/>
      <c r="AW68" s="94">
        <f>384762</f>
        <v>384762</v>
      </c>
      <c r="AX68" s="155"/>
      <c r="AY68" s="155"/>
      <c r="AZ68" s="155"/>
      <c r="BA68" s="155"/>
      <c r="BB68" s="155"/>
      <c r="BC68" s="155"/>
      <c r="BD68" s="156"/>
      <c r="BE68" s="66">
        <f>AO68+AW68</f>
        <v>384762</v>
      </c>
      <c r="BF68" s="66"/>
      <c r="BG68" s="66"/>
      <c r="BH68" s="66"/>
      <c r="BI68" s="66"/>
      <c r="BJ68" s="66"/>
      <c r="BK68" s="66"/>
      <c r="BL68" s="66"/>
      <c r="BS68" s="55"/>
      <c r="BT68" s="56"/>
    </row>
    <row r="69" spans="1:72" ht="20.25" customHeight="1" x14ac:dyDescent="0.2">
      <c r="A69" s="92">
        <v>0</v>
      </c>
      <c r="B69" s="92"/>
      <c r="C69" s="92"/>
      <c r="D69" s="92"/>
      <c r="E69" s="92"/>
      <c r="F69" s="92"/>
      <c r="G69" s="86" t="s">
        <v>50</v>
      </c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8"/>
      <c r="Z69" s="143"/>
      <c r="AA69" s="143"/>
      <c r="AB69" s="143"/>
      <c r="AC69" s="143"/>
      <c r="AD69" s="143"/>
      <c r="AE69" s="89"/>
      <c r="AF69" s="90"/>
      <c r="AG69" s="90"/>
      <c r="AH69" s="90"/>
      <c r="AI69" s="90"/>
      <c r="AJ69" s="90"/>
      <c r="AK69" s="90"/>
      <c r="AL69" s="90"/>
      <c r="AM69" s="90"/>
      <c r="AN69" s="91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S69" s="56"/>
      <c r="BT69" s="56"/>
    </row>
    <row r="70" spans="1:72" ht="53.25" customHeight="1" x14ac:dyDescent="0.2">
      <c r="A70" s="77"/>
      <c r="B70" s="78"/>
      <c r="C70" s="78"/>
      <c r="D70" s="78"/>
      <c r="E70" s="78"/>
      <c r="F70" s="79"/>
      <c r="G70" s="71" t="s">
        <v>71</v>
      </c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3"/>
      <c r="Z70" s="63" t="s">
        <v>51</v>
      </c>
      <c r="AA70" s="80"/>
      <c r="AB70" s="80"/>
      <c r="AC70" s="80"/>
      <c r="AD70" s="81"/>
      <c r="AE70" s="63" t="s">
        <v>63</v>
      </c>
      <c r="AF70" s="80"/>
      <c r="AG70" s="80"/>
      <c r="AH70" s="80"/>
      <c r="AI70" s="80"/>
      <c r="AJ70" s="80"/>
      <c r="AK70" s="80"/>
      <c r="AL70" s="80"/>
      <c r="AM70" s="80"/>
      <c r="AN70" s="81"/>
      <c r="AO70" s="68"/>
      <c r="AP70" s="69"/>
      <c r="AQ70" s="69"/>
      <c r="AR70" s="69"/>
      <c r="AS70" s="69"/>
      <c r="AT70" s="69"/>
      <c r="AU70" s="69"/>
      <c r="AV70" s="70"/>
      <c r="AW70" s="85">
        <v>1</v>
      </c>
      <c r="AX70" s="85"/>
      <c r="AY70" s="85"/>
      <c r="AZ70" s="85"/>
      <c r="BA70" s="85"/>
      <c r="BB70" s="85"/>
      <c r="BC70" s="85"/>
      <c r="BD70" s="85"/>
      <c r="BE70" s="85">
        <f>AO70+AW70</f>
        <v>1</v>
      </c>
      <c r="BF70" s="85"/>
      <c r="BG70" s="85"/>
      <c r="BH70" s="85"/>
      <c r="BI70" s="85"/>
      <c r="BJ70" s="85"/>
      <c r="BK70" s="85"/>
      <c r="BL70" s="85"/>
      <c r="BS70" s="56"/>
      <c r="BT70" s="56"/>
    </row>
    <row r="71" spans="1:72" ht="53.25" customHeight="1" x14ac:dyDescent="0.2">
      <c r="A71" s="77"/>
      <c r="B71" s="78"/>
      <c r="C71" s="78"/>
      <c r="D71" s="78"/>
      <c r="E71" s="78"/>
      <c r="F71" s="79"/>
      <c r="G71" s="71" t="s">
        <v>81</v>
      </c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3"/>
      <c r="Z71" s="63" t="s">
        <v>51</v>
      </c>
      <c r="AA71" s="80"/>
      <c r="AB71" s="80"/>
      <c r="AC71" s="80"/>
      <c r="AD71" s="81"/>
      <c r="AE71" s="63" t="s">
        <v>63</v>
      </c>
      <c r="AF71" s="80"/>
      <c r="AG71" s="80"/>
      <c r="AH71" s="80"/>
      <c r="AI71" s="80"/>
      <c r="AJ71" s="80"/>
      <c r="AK71" s="80"/>
      <c r="AL71" s="80"/>
      <c r="AM71" s="80"/>
      <c r="AN71" s="81"/>
      <c r="AO71" s="68"/>
      <c r="AP71" s="69"/>
      <c r="AQ71" s="69"/>
      <c r="AR71" s="69"/>
      <c r="AS71" s="69"/>
      <c r="AT71" s="69"/>
      <c r="AU71" s="69"/>
      <c r="AV71" s="70"/>
      <c r="AW71" s="85">
        <v>1</v>
      </c>
      <c r="AX71" s="85"/>
      <c r="AY71" s="85"/>
      <c r="AZ71" s="85"/>
      <c r="BA71" s="85"/>
      <c r="BB71" s="85"/>
      <c r="BC71" s="85"/>
      <c r="BD71" s="85"/>
      <c r="BE71" s="85">
        <f>AO71+AW71</f>
        <v>1</v>
      </c>
      <c r="BF71" s="85"/>
      <c r="BG71" s="85"/>
      <c r="BH71" s="85"/>
      <c r="BI71" s="85"/>
      <c r="BJ71" s="85"/>
      <c r="BK71" s="85"/>
      <c r="BL71" s="85"/>
      <c r="BS71" s="56"/>
      <c r="BT71" s="56"/>
    </row>
    <row r="72" spans="1:72" ht="36.75" customHeight="1" x14ac:dyDescent="0.2">
      <c r="A72" s="77"/>
      <c r="B72" s="78"/>
      <c r="C72" s="78"/>
      <c r="D72" s="78"/>
      <c r="E72" s="78"/>
      <c r="F72" s="79"/>
      <c r="G72" s="71" t="s">
        <v>87</v>
      </c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3"/>
      <c r="Z72" s="63" t="s">
        <v>51</v>
      </c>
      <c r="AA72" s="80"/>
      <c r="AB72" s="80"/>
      <c r="AC72" s="80"/>
      <c r="AD72" s="81"/>
      <c r="AE72" s="63" t="s">
        <v>63</v>
      </c>
      <c r="AF72" s="80"/>
      <c r="AG72" s="80"/>
      <c r="AH72" s="80"/>
      <c r="AI72" s="80"/>
      <c r="AJ72" s="80"/>
      <c r="AK72" s="80"/>
      <c r="AL72" s="80"/>
      <c r="AM72" s="80"/>
      <c r="AN72" s="81"/>
      <c r="AO72" s="68"/>
      <c r="AP72" s="69"/>
      <c r="AQ72" s="69"/>
      <c r="AR72" s="69"/>
      <c r="AS72" s="69"/>
      <c r="AT72" s="69"/>
      <c r="AU72" s="69"/>
      <c r="AV72" s="70"/>
      <c r="AW72" s="85">
        <v>1</v>
      </c>
      <c r="AX72" s="85"/>
      <c r="AY72" s="85"/>
      <c r="AZ72" s="85"/>
      <c r="BA72" s="85"/>
      <c r="BB72" s="85"/>
      <c r="BC72" s="85"/>
      <c r="BD72" s="85"/>
      <c r="BE72" s="85">
        <f>AO72+AW72</f>
        <v>1</v>
      </c>
      <c r="BF72" s="85"/>
      <c r="BG72" s="85"/>
      <c r="BH72" s="85"/>
      <c r="BI72" s="85"/>
      <c r="BJ72" s="85"/>
      <c r="BK72" s="85"/>
      <c r="BL72" s="85"/>
      <c r="BS72" s="56"/>
      <c r="BT72" s="56"/>
    </row>
    <row r="73" spans="1:72" ht="21.75" customHeight="1" x14ac:dyDescent="0.2">
      <c r="A73" s="92">
        <v>0</v>
      </c>
      <c r="B73" s="92"/>
      <c r="C73" s="92"/>
      <c r="D73" s="92"/>
      <c r="E73" s="92"/>
      <c r="F73" s="92"/>
      <c r="G73" s="86" t="s">
        <v>52</v>
      </c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8"/>
      <c r="Z73" s="143"/>
      <c r="AA73" s="143"/>
      <c r="AB73" s="143"/>
      <c r="AC73" s="143"/>
      <c r="AD73" s="143"/>
      <c r="AE73" s="89"/>
      <c r="AF73" s="90"/>
      <c r="AG73" s="90"/>
      <c r="AH73" s="90"/>
      <c r="AI73" s="90"/>
      <c r="AJ73" s="90"/>
      <c r="AK73" s="90"/>
      <c r="AL73" s="90"/>
      <c r="AM73" s="90"/>
      <c r="AN73" s="91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S73" s="56"/>
      <c r="BT73" s="56"/>
    </row>
    <row r="74" spans="1:72" ht="43.5" customHeight="1" x14ac:dyDescent="0.2">
      <c r="A74" s="77"/>
      <c r="B74" s="78"/>
      <c r="C74" s="78"/>
      <c r="D74" s="78"/>
      <c r="E74" s="78"/>
      <c r="F74" s="79"/>
      <c r="G74" s="82" t="s">
        <v>73</v>
      </c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4"/>
      <c r="Z74" s="63" t="s">
        <v>49</v>
      </c>
      <c r="AA74" s="80"/>
      <c r="AB74" s="80"/>
      <c r="AC74" s="80"/>
      <c r="AD74" s="81"/>
      <c r="AE74" s="63" t="s">
        <v>64</v>
      </c>
      <c r="AF74" s="80"/>
      <c r="AG74" s="80"/>
      <c r="AH74" s="80"/>
      <c r="AI74" s="80"/>
      <c r="AJ74" s="80"/>
      <c r="AK74" s="80"/>
      <c r="AL74" s="80"/>
      <c r="AM74" s="80"/>
      <c r="AN74" s="81"/>
      <c r="AO74" s="68"/>
      <c r="AP74" s="69"/>
      <c r="AQ74" s="69"/>
      <c r="AR74" s="69"/>
      <c r="AS74" s="69"/>
      <c r="AT74" s="69"/>
      <c r="AU74" s="69"/>
      <c r="AV74" s="70"/>
      <c r="AW74" s="68">
        <f>AW66/AW70</f>
        <v>12000000</v>
      </c>
      <c r="AX74" s="69"/>
      <c r="AY74" s="69"/>
      <c r="AZ74" s="69"/>
      <c r="BA74" s="69"/>
      <c r="BB74" s="69"/>
      <c r="BC74" s="69"/>
      <c r="BD74" s="70"/>
      <c r="BE74" s="68">
        <f>AO74+AW74</f>
        <v>12000000</v>
      </c>
      <c r="BF74" s="69"/>
      <c r="BG74" s="69"/>
      <c r="BH74" s="69"/>
      <c r="BI74" s="69"/>
      <c r="BJ74" s="69"/>
      <c r="BK74" s="69"/>
      <c r="BL74" s="70"/>
      <c r="BS74" s="56"/>
      <c r="BT74" s="56">
        <v>29190319.739999998</v>
      </c>
    </row>
    <row r="75" spans="1:72" ht="55.5" customHeight="1" x14ac:dyDescent="0.2">
      <c r="A75" s="77"/>
      <c r="B75" s="78"/>
      <c r="C75" s="78"/>
      <c r="D75" s="78"/>
      <c r="E75" s="78"/>
      <c r="F75" s="79"/>
      <c r="G75" s="74" t="s">
        <v>82</v>
      </c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6"/>
      <c r="Z75" s="63" t="s">
        <v>49</v>
      </c>
      <c r="AA75" s="80"/>
      <c r="AB75" s="80"/>
      <c r="AC75" s="80"/>
      <c r="AD75" s="81"/>
      <c r="AE75" s="63" t="s">
        <v>64</v>
      </c>
      <c r="AF75" s="80"/>
      <c r="AG75" s="80"/>
      <c r="AH75" s="80"/>
      <c r="AI75" s="80"/>
      <c r="AJ75" s="80"/>
      <c r="AK75" s="80"/>
      <c r="AL75" s="80"/>
      <c r="AM75" s="80"/>
      <c r="AN75" s="81"/>
      <c r="AO75" s="68"/>
      <c r="AP75" s="69"/>
      <c r="AQ75" s="69"/>
      <c r="AR75" s="69"/>
      <c r="AS75" s="69"/>
      <c r="AT75" s="69"/>
      <c r="AU75" s="69"/>
      <c r="AV75" s="70"/>
      <c r="AW75" s="68">
        <f>AW67/AW71</f>
        <v>935752</v>
      </c>
      <c r="AX75" s="69"/>
      <c r="AY75" s="69"/>
      <c r="AZ75" s="69"/>
      <c r="BA75" s="69"/>
      <c r="BB75" s="69"/>
      <c r="BC75" s="69"/>
      <c r="BD75" s="70"/>
      <c r="BE75" s="68">
        <f>AO75+AW75</f>
        <v>935752</v>
      </c>
      <c r="BF75" s="69"/>
      <c r="BG75" s="69"/>
      <c r="BH75" s="69"/>
      <c r="BI75" s="69"/>
      <c r="BJ75" s="69"/>
      <c r="BK75" s="69"/>
      <c r="BL75" s="70"/>
      <c r="BS75" s="56">
        <f>BS78-BS77</f>
        <v>-40963739.740000002</v>
      </c>
      <c r="BT75" s="56">
        <f>226400+28963739.74</f>
        <v>29190139.739999998</v>
      </c>
    </row>
    <row r="76" spans="1:72" ht="39" customHeight="1" x14ac:dyDescent="0.2">
      <c r="A76" s="77"/>
      <c r="B76" s="78"/>
      <c r="C76" s="78"/>
      <c r="D76" s="78"/>
      <c r="E76" s="78"/>
      <c r="F76" s="79"/>
      <c r="G76" s="74" t="s">
        <v>88</v>
      </c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6"/>
      <c r="Z76" s="63" t="s">
        <v>49</v>
      </c>
      <c r="AA76" s="80"/>
      <c r="AB76" s="80"/>
      <c r="AC76" s="80"/>
      <c r="AD76" s="81"/>
      <c r="AE76" s="63" t="s">
        <v>64</v>
      </c>
      <c r="AF76" s="80"/>
      <c r="AG76" s="80"/>
      <c r="AH76" s="80"/>
      <c r="AI76" s="80"/>
      <c r="AJ76" s="80"/>
      <c r="AK76" s="80"/>
      <c r="AL76" s="80"/>
      <c r="AM76" s="80"/>
      <c r="AN76" s="81"/>
      <c r="AO76" s="68"/>
      <c r="AP76" s="69"/>
      <c r="AQ76" s="69"/>
      <c r="AR76" s="69"/>
      <c r="AS76" s="69"/>
      <c r="AT76" s="69"/>
      <c r="AU76" s="69"/>
      <c r="AV76" s="70"/>
      <c r="AW76" s="68">
        <f>AW68/AW72</f>
        <v>384762</v>
      </c>
      <c r="AX76" s="69"/>
      <c r="AY76" s="69"/>
      <c r="AZ76" s="69"/>
      <c r="BA76" s="69"/>
      <c r="BB76" s="69"/>
      <c r="BC76" s="69"/>
      <c r="BD76" s="70"/>
      <c r="BE76" s="68">
        <f>AO76+AW76</f>
        <v>384762</v>
      </c>
      <c r="BF76" s="69"/>
      <c r="BG76" s="69"/>
      <c r="BH76" s="69"/>
      <c r="BI76" s="69"/>
      <c r="BJ76" s="69"/>
      <c r="BK76" s="69"/>
      <c r="BL76" s="70"/>
      <c r="BS76" s="56"/>
      <c r="BT76" s="56"/>
    </row>
    <row r="77" spans="1:72" ht="21" customHeight="1" x14ac:dyDescent="0.2">
      <c r="A77" s="92">
        <v>0</v>
      </c>
      <c r="B77" s="92"/>
      <c r="C77" s="92"/>
      <c r="D77" s="92"/>
      <c r="E77" s="92"/>
      <c r="F77" s="92"/>
      <c r="G77" s="86" t="s">
        <v>53</v>
      </c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8"/>
      <c r="Z77" s="143"/>
      <c r="AA77" s="143"/>
      <c r="AB77" s="143"/>
      <c r="AC77" s="143"/>
      <c r="AD77" s="143"/>
      <c r="AE77" s="89"/>
      <c r="AF77" s="90"/>
      <c r="AG77" s="90"/>
      <c r="AH77" s="90"/>
      <c r="AI77" s="90"/>
      <c r="AJ77" s="90"/>
      <c r="AK77" s="90"/>
      <c r="AL77" s="90"/>
      <c r="AM77" s="90"/>
      <c r="AN77" s="91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BS77" s="56">
        <v>40963739.740000002</v>
      </c>
      <c r="BT77" s="56"/>
    </row>
    <row r="78" spans="1:72" ht="84.75" customHeight="1" x14ac:dyDescent="0.2">
      <c r="A78" s="58">
        <v>0</v>
      </c>
      <c r="B78" s="58"/>
      <c r="C78" s="58"/>
      <c r="D78" s="58"/>
      <c r="E78" s="58"/>
      <c r="F78" s="58"/>
      <c r="G78" s="59" t="s">
        <v>80</v>
      </c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1"/>
      <c r="Z78" s="62" t="s">
        <v>54</v>
      </c>
      <c r="AA78" s="62"/>
      <c r="AB78" s="62"/>
      <c r="AC78" s="62"/>
      <c r="AD78" s="62"/>
      <c r="AE78" s="63" t="s">
        <v>64</v>
      </c>
      <c r="AF78" s="64"/>
      <c r="AG78" s="64"/>
      <c r="AH78" s="64"/>
      <c r="AI78" s="64"/>
      <c r="AJ78" s="64"/>
      <c r="AK78" s="64"/>
      <c r="AL78" s="64"/>
      <c r="AM78" s="64"/>
      <c r="AN78" s="65"/>
      <c r="AO78" s="66"/>
      <c r="AP78" s="66"/>
      <c r="AQ78" s="66"/>
      <c r="AR78" s="66"/>
      <c r="AS78" s="66"/>
      <c r="AT78" s="66"/>
      <c r="AU78" s="66"/>
      <c r="AV78" s="66"/>
      <c r="AW78" s="67">
        <f>(AW66+28963739.74+226400)/96666042*100</f>
        <v>42.610764739907317</v>
      </c>
      <c r="AX78" s="67"/>
      <c r="AY78" s="67"/>
      <c r="AZ78" s="67"/>
      <c r="BA78" s="67"/>
      <c r="BB78" s="67"/>
      <c r="BC78" s="67"/>
      <c r="BD78" s="67"/>
      <c r="BE78" s="57">
        <f>AO78+AW78</f>
        <v>42.610764739907317</v>
      </c>
      <c r="BF78" s="57"/>
      <c r="BG78" s="57"/>
      <c r="BH78" s="57"/>
      <c r="BI78" s="57"/>
      <c r="BJ78" s="57"/>
      <c r="BK78" s="57"/>
      <c r="BL78" s="57"/>
      <c r="BT78" s="56"/>
    </row>
    <row r="79" spans="1:72" ht="69.75" customHeight="1" x14ac:dyDescent="0.2">
      <c r="A79" s="58"/>
      <c r="B79" s="58"/>
      <c r="C79" s="58"/>
      <c r="D79" s="58"/>
      <c r="E79" s="58"/>
      <c r="F79" s="58"/>
      <c r="G79" s="59" t="s">
        <v>84</v>
      </c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1"/>
      <c r="Z79" s="62" t="s">
        <v>54</v>
      </c>
      <c r="AA79" s="62"/>
      <c r="AB79" s="62"/>
      <c r="AC79" s="62"/>
      <c r="AD79" s="62"/>
      <c r="AE79" s="63" t="s">
        <v>64</v>
      </c>
      <c r="AF79" s="64"/>
      <c r="AG79" s="64"/>
      <c r="AH79" s="64"/>
      <c r="AI79" s="64"/>
      <c r="AJ79" s="64"/>
      <c r="AK79" s="64"/>
      <c r="AL79" s="64"/>
      <c r="AM79" s="64"/>
      <c r="AN79" s="65"/>
      <c r="AO79" s="66"/>
      <c r="AP79" s="66"/>
      <c r="AQ79" s="66"/>
      <c r="AR79" s="66"/>
      <c r="AS79" s="66"/>
      <c r="AT79" s="66"/>
      <c r="AU79" s="66"/>
      <c r="AV79" s="66"/>
      <c r="AW79" s="67">
        <f>(AW67+16025.94)/109173335*100</f>
        <v>0.87180440168837925</v>
      </c>
      <c r="AX79" s="67"/>
      <c r="AY79" s="67"/>
      <c r="AZ79" s="67"/>
      <c r="BA79" s="67"/>
      <c r="BB79" s="67"/>
      <c r="BC79" s="67"/>
      <c r="BD79" s="67"/>
      <c r="BE79" s="57">
        <f>AO79+AW79</f>
        <v>0.87180440168837925</v>
      </c>
      <c r="BF79" s="57"/>
      <c r="BG79" s="57"/>
      <c r="BH79" s="57"/>
      <c r="BI79" s="57"/>
      <c r="BJ79" s="57"/>
      <c r="BK79" s="57"/>
      <c r="BL79" s="57"/>
      <c r="BS79" s="56"/>
      <c r="BT79" s="56"/>
    </row>
    <row r="80" spans="1:72" ht="85.5" customHeight="1" x14ac:dyDescent="0.2">
      <c r="A80" s="58"/>
      <c r="B80" s="58"/>
      <c r="C80" s="58"/>
      <c r="D80" s="58"/>
      <c r="E80" s="58"/>
      <c r="F80" s="58"/>
      <c r="G80" s="59" t="s">
        <v>91</v>
      </c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1"/>
      <c r="Z80" s="62" t="s">
        <v>54</v>
      </c>
      <c r="AA80" s="62"/>
      <c r="AB80" s="62"/>
      <c r="AC80" s="62"/>
      <c r="AD80" s="62"/>
      <c r="AE80" s="63" t="s">
        <v>64</v>
      </c>
      <c r="AF80" s="64"/>
      <c r="AG80" s="64"/>
      <c r="AH80" s="64"/>
      <c r="AI80" s="64"/>
      <c r="AJ80" s="64"/>
      <c r="AK80" s="64"/>
      <c r="AL80" s="64"/>
      <c r="AM80" s="64"/>
      <c r="AN80" s="65"/>
      <c r="AO80" s="66"/>
      <c r="AP80" s="66"/>
      <c r="AQ80" s="66"/>
      <c r="AR80" s="66"/>
      <c r="AS80" s="66"/>
      <c r="AT80" s="66"/>
      <c r="AU80" s="66"/>
      <c r="AV80" s="66"/>
      <c r="AW80" s="67">
        <f>(AW68+118238)/503000*100</f>
        <v>100</v>
      </c>
      <c r="AX80" s="67"/>
      <c r="AY80" s="67"/>
      <c r="AZ80" s="67"/>
      <c r="BA80" s="67"/>
      <c r="BB80" s="67"/>
      <c r="BC80" s="67"/>
      <c r="BD80" s="67"/>
      <c r="BE80" s="57">
        <f>AO80+AW80</f>
        <v>100</v>
      </c>
      <c r="BF80" s="57"/>
      <c r="BG80" s="57"/>
      <c r="BH80" s="57"/>
      <c r="BI80" s="57"/>
      <c r="BJ80" s="57"/>
      <c r="BK80" s="57"/>
      <c r="BL80" s="57"/>
      <c r="BS80" s="56"/>
      <c r="BT80" s="56"/>
    </row>
    <row r="81" spans="1:72" ht="9" customHeight="1" x14ac:dyDescent="0.2">
      <c r="A81" s="29"/>
      <c r="B81" s="29"/>
      <c r="C81" s="29"/>
      <c r="D81" s="29"/>
      <c r="E81" s="29"/>
      <c r="F81" s="29"/>
      <c r="G81" s="45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7"/>
      <c r="AA81" s="47"/>
      <c r="AB81" s="47"/>
      <c r="AC81" s="47"/>
      <c r="AD81" s="47"/>
      <c r="AE81" s="47"/>
      <c r="AF81" s="48"/>
      <c r="AG81" s="48"/>
      <c r="AH81" s="48"/>
      <c r="AI81" s="48"/>
      <c r="AJ81" s="48"/>
      <c r="AK81" s="48"/>
      <c r="AL81" s="48"/>
      <c r="AM81" s="48"/>
      <c r="AN81" s="48"/>
      <c r="AO81" s="35"/>
      <c r="AP81" s="35"/>
      <c r="AQ81" s="35"/>
      <c r="AR81" s="35"/>
      <c r="AS81" s="35"/>
      <c r="AT81" s="35"/>
      <c r="AU81" s="35"/>
      <c r="AV81" s="35"/>
      <c r="AW81" s="49"/>
      <c r="AX81" s="49"/>
      <c r="AY81" s="49"/>
      <c r="AZ81" s="49"/>
      <c r="BA81" s="49"/>
      <c r="BB81" s="49"/>
      <c r="BC81" s="49"/>
      <c r="BD81" s="49"/>
      <c r="BE81" s="35"/>
      <c r="BF81" s="35"/>
      <c r="BG81" s="35"/>
      <c r="BH81" s="35"/>
      <c r="BI81" s="35"/>
      <c r="BJ81" s="35"/>
      <c r="BK81" s="35"/>
      <c r="BL81" s="35"/>
      <c r="BS81" s="56"/>
      <c r="BT81" s="56"/>
    </row>
    <row r="82" spans="1:72" ht="9.75" customHeight="1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S82" s="44"/>
      <c r="BT82" s="44"/>
    </row>
    <row r="83" spans="1:72" ht="37.5" customHeight="1" x14ac:dyDescent="0.25">
      <c r="A83" s="154" t="s">
        <v>78</v>
      </c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51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51"/>
      <c r="AN83" s="4"/>
      <c r="AO83" s="144" t="s">
        <v>77</v>
      </c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31"/>
      <c r="BI83" s="31"/>
      <c r="BJ83" s="31"/>
      <c r="BK83" s="31"/>
      <c r="BL83" s="31"/>
      <c r="BS83" s="44"/>
      <c r="BT83" s="44"/>
    </row>
    <row r="84" spans="1:72" x14ac:dyDescent="0.2">
      <c r="X84" s="50"/>
      <c r="Y84" s="50"/>
      <c r="Z84" s="146" t="s">
        <v>5</v>
      </c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35"/>
      <c r="AO84" s="142" t="s">
        <v>69</v>
      </c>
      <c r="AP84" s="142"/>
      <c r="AQ84" s="142"/>
      <c r="AR84" s="142"/>
      <c r="AS84" s="142"/>
      <c r="AT84" s="142"/>
      <c r="AU84" s="142"/>
      <c r="AV84" s="142"/>
      <c r="AW84" s="142"/>
      <c r="AX84" s="142"/>
      <c r="AY84" s="142"/>
      <c r="AZ84" s="142"/>
      <c r="BA84" s="142"/>
      <c r="BB84" s="142"/>
      <c r="BC84" s="142"/>
      <c r="BD84" s="142"/>
      <c r="BE84" s="142"/>
      <c r="BF84" s="142"/>
      <c r="BG84" s="142"/>
    </row>
    <row r="85" spans="1:72" ht="15.75" customHeight="1" x14ac:dyDescent="0.2">
      <c r="A85" s="151" t="s">
        <v>3</v>
      </c>
      <c r="B85" s="151"/>
      <c r="C85" s="151"/>
      <c r="D85" s="151"/>
      <c r="E85" s="151"/>
      <c r="F85" s="151"/>
    </row>
    <row r="86" spans="1:72" ht="17.25" customHeight="1" x14ac:dyDescent="0.2">
      <c r="A86" s="150" t="s">
        <v>56</v>
      </c>
      <c r="B86" s="150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2"/>
    </row>
    <row r="87" spans="1:72" x14ac:dyDescent="0.2">
      <c r="A87" s="40" t="s">
        <v>31</v>
      </c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2"/>
    </row>
    <row r="88" spans="1:72" ht="10.5" customHeight="1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</row>
    <row r="89" spans="1:72" ht="33" customHeight="1" x14ac:dyDescent="0.25">
      <c r="A89" s="141" t="s">
        <v>75</v>
      </c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54"/>
      <c r="X89" s="54"/>
      <c r="Y89" s="54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4"/>
      <c r="AN89" s="52"/>
      <c r="AO89" s="144" t="s">
        <v>76</v>
      </c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</row>
    <row r="90" spans="1:72" x14ac:dyDescent="0.2">
      <c r="X90" s="50"/>
      <c r="Y90" s="50"/>
      <c r="Z90" s="146" t="s">
        <v>5</v>
      </c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35"/>
      <c r="AO90" s="142" t="s">
        <v>69</v>
      </c>
      <c r="AP90" s="142"/>
      <c r="AQ90" s="142"/>
      <c r="AR90" s="142"/>
      <c r="AS90" s="142"/>
      <c r="AT90" s="142"/>
      <c r="AU90" s="142"/>
      <c r="AV90" s="142"/>
      <c r="AW90" s="142"/>
      <c r="AX90" s="142"/>
      <c r="AY90" s="142"/>
      <c r="AZ90" s="142"/>
      <c r="BA90" s="142"/>
      <c r="BB90" s="142"/>
      <c r="BC90" s="142"/>
      <c r="BD90" s="142"/>
      <c r="BE90" s="142"/>
      <c r="BF90" s="142"/>
      <c r="BG90" s="142"/>
    </row>
    <row r="91" spans="1:72" ht="15" customHeight="1" x14ac:dyDescent="0.25">
      <c r="A91" s="140">
        <f>AO7</f>
        <v>45596</v>
      </c>
      <c r="B91" s="140"/>
      <c r="C91" s="140"/>
      <c r="D91" s="140"/>
      <c r="E91" s="140"/>
      <c r="F91" s="140"/>
      <c r="G91" s="140"/>
      <c r="H91" s="140"/>
    </row>
    <row r="92" spans="1:72" x14ac:dyDescent="0.2">
      <c r="A92" s="139" t="s">
        <v>29</v>
      </c>
      <c r="B92" s="139"/>
      <c r="C92" s="139"/>
      <c r="D92" s="139"/>
      <c r="E92" s="139"/>
      <c r="F92" s="139"/>
      <c r="G92" s="139"/>
      <c r="H92" s="139"/>
      <c r="I92" s="10"/>
      <c r="J92" s="10"/>
      <c r="K92" s="10"/>
      <c r="L92" s="10"/>
      <c r="M92" s="10"/>
      <c r="N92" s="10"/>
      <c r="O92" s="10"/>
      <c r="P92" s="10"/>
      <c r="Q92" s="10"/>
    </row>
    <row r="93" spans="1:72" ht="15" customHeight="1" x14ac:dyDescent="0.2">
      <c r="A93" s="12" t="s">
        <v>30</v>
      </c>
    </row>
  </sheetData>
  <mergeCells count="267">
    <mergeCell ref="AW76:BD76"/>
    <mergeCell ref="BE76:BL76"/>
    <mergeCell ref="G72:Y72"/>
    <mergeCell ref="AO72:AV72"/>
    <mergeCell ref="G76:Y76"/>
    <mergeCell ref="A76:F76"/>
    <mergeCell ref="Z76:AD76"/>
    <mergeCell ref="AE76:AN76"/>
    <mergeCell ref="AO76:AV76"/>
    <mergeCell ref="BE74:BL74"/>
    <mergeCell ref="AO68:AV68"/>
    <mergeCell ref="BE68:BL68"/>
    <mergeCell ref="AW68:BD68"/>
    <mergeCell ref="A72:F72"/>
    <mergeCell ref="Z72:AD72"/>
    <mergeCell ref="AE72:AN72"/>
    <mergeCell ref="AW72:BD72"/>
    <mergeCell ref="BE72:BL72"/>
    <mergeCell ref="A68:F68"/>
    <mergeCell ref="BE79:BL79"/>
    <mergeCell ref="A79:F79"/>
    <mergeCell ref="G79:Y79"/>
    <mergeCell ref="Z79:AD79"/>
    <mergeCell ref="AE79:AN79"/>
    <mergeCell ref="AO79:AV79"/>
    <mergeCell ref="AW79:BD79"/>
    <mergeCell ref="Z84:AM84"/>
    <mergeCell ref="Z66:AD66"/>
    <mergeCell ref="AE70:AN70"/>
    <mergeCell ref="AW70:BD70"/>
    <mergeCell ref="A70:F70"/>
    <mergeCell ref="G69:Y69"/>
    <mergeCell ref="Z69:AD69"/>
    <mergeCell ref="A78:F78"/>
    <mergeCell ref="AO77:AV77"/>
    <mergeCell ref="A77:F77"/>
    <mergeCell ref="A65:F65"/>
    <mergeCell ref="G65:Y65"/>
    <mergeCell ref="A83:X83"/>
    <mergeCell ref="A66:F66"/>
    <mergeCell ref="BE61:BL61"/>
    <mergeCell ref="G62:Y62"/>
    <mergeCell ref="BE62:BL62"/>
    <mergeCell ref="Z65:AD65"/>
    <mergeCell ref="AE62:AN62"/>
    <mergeCell ref="AW66:BD66"/>
    <mergeCell ref="Z61:AD61"/>
    <mergeCell ref="AO63:AV63"/>
    <mergeCell ref="G64:Y64"/>
    <mergeCell ref="AO61:AV61"/>
    <mergeCell ref="AE61:AN61"/>
    <mergeCell ref="AW63:BD63"/>
    <mergeCell ref="AO64:AV64"/>
    <mergeCell ref="AW64:BD64"/>
    <mergeCell ref="G61:Y61"/>
    <mergeCell ref="Z62:AD62"/>
    <mergeCell ref="A86:V86"/>
    <mergeCell ref="A85:F85"/>
    <mergeCell ref="A73:F73"/>
    <mergeCell ref="A64:F64"/>
    <mergeCell ref="AO65:AV65"/>
    <mergeCell ref="AE74:AN74"/>
    <mergeCell ref="AE78:AN78"/>
    <mergeCell ref="AE69:AN69"/>
    <mergeCell ref="G78:Y78"/>
    <mergeCell ref="Z78:AD78"/>
    <mergeCell ref="AW73:BD73"/>
    <mergeCell ref="Z73:AD73"/>
    <mergeCell ref="AO69:AV69"/>
    <mergeCell ref="AE66:AN66"/>
    <mergeCell ref="G63:AN63"/>
    <mergeCell ref="AW69:BD69"/>
    <mergeCell ref="AW65:BD65"/>
    <mergeCell ref="AE65:AN65"/>
    <mergeCell ref="G66:Y66"/>
    <mergeCell ref="Z68:AD68"/>
    <mergeCell ref="A63:F63"/>
    <mergeCell ref="AK46:AR46"/>
    <mergeCell ref="D46:AB46"/>
    <mergeCell ref="AC47:AJ47"/>
    <mergeCell ref="AJ51:AQ52"/>
    <mergeCell ref="AR51:AY52"/>
    <mergeCell ref="D47:AB47"/>
    <mergeCell ref="AS46:AZ46"/>
    <mergeCell ref="AC46:AJ46"/>
    <mergeCell ref="A54:C54"/>
    <mergeCell ref="BE77:BL77"/>
    <mergeCell ref="AO83:BG83"/>
    <mergeCell ref="Z64:AD64"/>
    <mergeCell ref="AO62:AV62"/>
    <mergeCell ref="AW62:BD62"/>
    <mergeCell ref="AO66:AV66"/>
    <mergeCell ref="BE69:BL69"/>
    <mergeCell ref="BE65:BL65"/>
    <mergeCell ref="BE64:BL64"/>
    <mergeCell ref="BE70:BL70"/>
    <mergeCell ref="AO90:BG90"/>
    <mergeCell ref="AO84:BG84"/>
    <mergeCell ref="Z77:AD77"/>
    <mergeCell ref="AE77:AN77"/>
    <mergeCell ref="BE78:BL78"/>
    <mergeCell ref="AW77:BD77"/>
    <mergeCell ref="AO78:AV78"/>
    <mergeCell ref="AW78:BD78"/>
    <mergeCell ref="AO89:BG89"/>
    <mergeCell ref="Z90:AM90"/>
    <mergeCell ref="A92:H92"/>
    <mergeCell ref="A91:H91"/>
    <mergeCell ref="A89:V89"/>
    <mergeCell ref="AK47:AR47"/>
    <mergeCell ref="AB53:AI53"/>
    <mergeCell ref="AB54:AI54"/>
    <mergeCell ref="A62:F62"/>
    <mergeCell ref="AB51:AI52"/>
    <mergeCell ref="A60:F60"/>
    <mergeCell ref="AJ54:AQ54"/>
    <mergeCell ref="A51:C52"/>
    <mergeCell ref="A46:C46"/>
    <mergeCell ref="A47:C47"/>
    <mergeCell ref="D53:AA53"/>
    <mergeCell ref="AJ53:AQ53"/>
    <mergeCell ref="AS47:AZ47"/>
    <mergeCell ref="D51:AA52"/>
    <mergeCell ref="AR53:AY53"/>
    <mergeCell ref="A53:C53"/>
    <mergeCell ref="AO60:AV60"/>
    <mergeCell ref="Z60:AD60"/>
    <mergeCell ref="AK43:AR44"/>
    <mergeCell ref="AS43:AZ44"/>
    <mergeCell ref="AK45:AR45"/>
    <mergeCell ref="D54:AA54"/>
    <mergeCell ref="Z59:AD59"/>
    <mergeCell ref="AE60:AN60"/>
    <mergeCell ref="G60:Y60"/>
    <mergeCell ref="AR54:AY54"/>
    <mergeCell ref="AO3:BL3"/>
    <mergeCell ref="A10:BL10"/>
    <mergeCell ref="AW7:BF7"/>
    <mergeCell ref="A37:F37"/>
    <mergeCell ref="BD22:BL22"/>
    <mergeCell ref="T23:W23"/>
    <mergeCell ref="A23:H23"/>
    <mergeCell ref="A33:BL33"/>
    <mergeCell ref="BE19:BL19"/>
    <mergeCell ref="AO5:BL5"/>
    <mergeCell ref="AO1:BL1"/>
    <mergeCell ref="AO7:AU7"/>
    <mergeCell ref="A34:BL34"/>
    <mergeCell ref="N19:Y19"/>
    <mergeCell ref="N13:AS13"/>
    <mergeCell ref="AA19:AI19"/>
    <mergeCell ref="A29:F29"/>
    <mergeCell ref="AO2:BL2"/>
    <mergeCell ref="AO6:BF6"/>
    <mergeCell ref="AO4:BL4"/>
    <mergeCell ref="AE22:AR22"/>
    <mergeCell ref="G30:BL30"/>
    <mergeCell ref="AK19:BC19"/>
    <mergeCell ref="B20:L20"/>
    <mergeCell ref="I23:S23"/>
    <mergeCell ref="BE20:BL20"/>
    <mergeCell ref="AS42:AZ42"/>
    <mergeCell ref="AR50:AY50"/>
    <mergeCell ref="A43:C44"/>
    <mergeCell ref="D45:AB45"/>
    <mergeCell ref="AC43:AJ44"/>
    <mergeCell ref="D43:AB44"/>
    <mergeCell ref="A45:C45"/>
    <mergeCell ref="AC45:AJ45"/>
    <mergeCell ref="A49:BL49"/>
    <mergeCell ref="AO59:AV59"/>
    <mergeCell ref="A57:BL57"/>
    <mergeCell ref="BE59:BL59"/>
    <mergeCell ref="AE59:AN59"/>
    <mergeCell ref="G59:Y59"/>
    <mergeCell ref="AR55:AY55"/>
    <mergeCell ref="A59:F59"/>
    <mergeCell ref="D55:AA55"/>
    <mergeCell ref="AB55:AI55"/>
    <mergeCell ref="A55:C55"/>
    <mergeCell ref="AW59:BD59"/>
    <mergeCell ref="N20:Y20"/>
    <mergeCell ref="AA20:AI20"/>
    <mergeCell ref="A30:F30"/>
    <mergeCell ref="A39:F39"/>
    <mergeCell ref="AS22:BC22"/>
    <mergeCell ref="G38:BL38"/>
    <mergeCell ref="A38:F38"/>
    <mergeCell ref="A31:F31"/>
    <mergeCell ref="AJ55:AQ55"/>
    <mergeCell ref="AW60:BD60"/>
    <mergeCell ref="A11:BL11"/>
    <mergeCell ref="N17:AS17"/>
    <mergeCell ref="AU17:BB17"/>
    <mergeCell ref="N16:AS16"/>
    <mergeCell ref="B13:L13"/>
    <mergeCell ref="BE60:BL60"/>
    <mergeCell ref="A36:BL36"/>
    <mergeCell ref="A41:AZ41"/>
    <mergeCell ref="AS45:AZ45"/>
    <mergeCell ref="AU13:BB13"/>
    <mergeCell ref="AU14:BB14"/>
    <mergeCell ref="AU16:BB16"/>
    <mergeCell ref="A25:BL25"/>
    <mergeCell ref="G29:BL29"/>
    <mergeCell ref="A26:BL26"/>
    <mergeCell ref="A22:T22"/>
    <mergeCell ref="A28:BL28"/>
    <mergeCell ref="B19:L19"/>
    <mergeCell ref="U22:AD22"/>
    <mergeCell ref="A61:F61"/>
    <mergeCell ref="AW61:BD61"/>
    <mergeCell ref="B14:L14"/>
    <mergeCell ref="B16:L16"/>
    <mergeCell ref="B17:L17"/>
    <mergeCell ref="N14:AS14"/>
    <mergeCell ref="AK20:BC20"/>
    <mergeCell ref="G31:BL31"/>
    <mergeCell ref="G37:BL37"/>
    <mergeCell ref="G39:BL39"/>
    <mergeCell ref="BE63:BL63"/>
    <mergeCell ref="G73:Y73"/>
    <mergeCell ref="BE73:BL73"/>
    <mergeCell ref="AO73:AV73"/>
    <mergeCell ref="G70:Y70"/>
    <mergeCell ref="BE66:BL66"/>
    <mergeCell ref="Z67:AD67"/>
    <mergeCell ref="AW67:BD67"/>
    <mergeCell ref="G68:Y68"/>
    <mergeCell ref="AE64:AN64"/>
    <mergeCell ref="AW74:BD74"/>
    <mergeCell ref="G77:Y77"/>
    <mergeCell ref="AE67:AN67"/>
    <mergeCell ref="AO67:AV67"/>
    <mergeCell ref="A74:F74"/>
    <mergeCell ref="Z74:AD74"/>
    <mergeCell ref="AO74:AV74"/>
    <mergeCell ref="AE73:AN73"/>
    <mergeCell ref="Z70:AD70"/>
    <mergeCell ref="A69:F69"/>
    <mergeCell ref="BE67:BL67"/>
    <mergeCell ref="A71:F71"/>
    <mergeCell ref="G71:Y71"/>
    <mergeCell ref="Z71:AD71"/>
    <mergeCell ref="AE71:AN71"/>
    <mergeCell ref="AO71:AV71"/>
    <mergeCell ref="AW71:BD71"/>
    <mergeCell ref="BE71:BL71"/>
    <mergeCell ref="AO70:AV70"/>
    <mergeCell ref="AE68:AN68"/>
    <mergeCell ref="AW75:BD75"/>
    <mergeCell ref="BE75:BL75"/>
    <mergeCell ref="AO75:AV75"/>
    <mergeCell ref="A67:F67"/>
    <mergeCell ref="G67:Y67"/>
    <mergeCell ref="G75:Y75"/>
    <mergeCell ref="A75:F75"/>
    <mergeCell ref="Z75:AD75"/>
    <mergeCell ref="AE75:AN75"/>
    <mergeCell ref="G74:Y74"/>
    <mergeCell ref="BE80:BL80"/>
    <mergeCell ref="A80:F80"/>
    <mergeCell ref="G80:Y80"/>
    <mergeCell ref="Z80:AD80"/>
    <mergeCell ref="AE80:AN80"/>
    <mergeCell ref="AO80:AV80"/>
    <mergeCell ref="AW80:BD80"/>
  </mergeCells>
  <phoneticPr fontId="0" type="noConversion"/>
  <conditionalFormatting sqref="H77:L77 G81 H73:L73 G73:G77 G69:L69 G64:L65 D47:I47 D46">
    <cfRule type="cellIs" dxfId="1" priority="24" stopIfTrue="1" operator="equal">
      <formula>#REF!</formula>
    </cfRule>
  </conditionalFormatting>
  <conditionalFormatting sqref="A64:F81">
    <cfRule type="cellIs" dxfId="0" priority="25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5" fitToHeight="500" orientation="landscape" r:id="rId1"/>
  <headerFooter alignWithMargins="0"/>
  <rowBreaks count="2" manualBreakCount="2">
    <brk id="39" max="64" man="1"/>
    <brk id="7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1417461</vt:lpstr>
      <vt:lpstr>'1417461'!Область_друку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2024-10-30T07:58:49Z</cp:lastPrinted>
  <dcterms:created xsi:type="dcterms:W3CDTF">2016-08-15T09:54:21Z</dcterms:created>
  <dcterms:modified xsi:type="dcterms:W3CDTF">2024-11-05T07:56:50Z</dcterms:modified>
</cp:coreProperties>
</file>