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ерпень\0108\Паспорти освіта\"/>
    </mc:Choice>
  </mc:AlternateContent>
  <bookViews>
    <workbookView xWindow="435" yWindow="75" windowWidth="25245" windowHeight="9615"/>
  </bookViews>
  <sheets>
    <sheet name="0611031" sheetId="1" r:id="rId1"/>
  </sheets>
  <definedNames>
    <definedName name="_xlnm.Print_Area" localSheetId="0">'0611031'!$A$1:$L$86</definedName>
  </definedNames>
  <calcPr calcId="152511"/>
</workbook>
</file>

<file path=xl/calcChain.xml><?xml version="1.0" encoding="utf-8"?>
<calcChain xmlns="http://schemas.openxmlformats.org/spreadsheetml/2006/main">
  <c r="J78" i="1" l="1"/>
  <c r="J77" i="1"/>
  <c r="F74" i="1"/>
  <c r="J74" i="1" s="1"/>
  <c r="J73" i="1"/>
  <c r="F73" i="1"/>
  <c r="J69" i="1"/>
  <c r="J68" i="1"/>
  <c r="J66" i="1"/>
  <c r="J65" i="1"/>
  <c r="F64" i="1"/>
  <c r="F75" i="1" s="1"/>
  <c r="J75" i="1" s="1"/>
  <c r="J63" i="1"/>
  <c r="J62" i="1"/>
  <c r="J61" i="1"/>
  <c r="J60" i="1"/>
  <c r="F53" i="1"/>
  <c r="F46" i="1"/>
  <c r="D45" i="1"/>
  <c r="F72" i="1" s="1"/>
  <c r="J72" i="1" s="1"/>
  <c r="D44" i="1"/>
  <c r="H44" i="1" s="1"/>
  <c r="H45" i="1" l="1"/>
  <c r="H46" i="1" s="1"/>
  <c r="H52" i="1" s="1"/>
  <c r="H53" i="1" s="1"/>
  <c r="J64" i="1"/>
  <c r="D46" i="1"/>
  <c r="D52" i="1" s="1"/>
  <c r="D53" i="1" s="1"/>
  <c r="F59" i="1" s="1"/>
  <c r="J59" i="1" s="1"/>
  <c r="F71" i="1"/>
  <c r="J71" i="1" s="1"/>
</calcChain>
</file>

<file path=xl/sharedStrings.xml><?xml version="1.0" encoding="utf-8"?>
<sst xmlns="http://schemas.openxmlformats.org/spreadsheetml/2006/main" count="137" uniqueCount="98">
  <si>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</si>
  <si>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</si>
  <si>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</si>
  <si>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</si>
  <si>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</si>
  <si>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</si>
  <si>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</si>
  <si>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</si>
  <si>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0611031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</si>
  <si>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 1031</t>
    </r>
    <r>
      <rPr>
        <u/>
        <sz val="12"/>
        <rFont val="Times New Roman"/>
        <family val="1"/>
        <charset val="204"/>
      </rPr>
      <t xml:space="preserve">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</si>
  <si>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0921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</si>
  <si>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Надання загальної середньої освіти закладами загальної середньої освіти за рахунок освітньої субвенції</t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</si>
  <si>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</si>
  <si>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753 826 078,00 гривень, у тому числі загального фонду — 753 826 078,00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</si>
  <si>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</si>
  <si>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(із змінами і доповненнями)</t>
  </si>
  <si>
    <t>Бюджетний кодекс України від 08.07.2010 року № 2456-VІ  (із змінами і доповненнями)</t>
  </si>
  <si>
    <t>Закон України від 05.09.2017 року № 2145- VІІI “Про освіту”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</si>
  <si>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</si>
  <si>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19.11.2024 року № 4059-IX  "Про Державний бюджет України на 2025 рік" </t>
  </si>
  <si>
    <t>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 (із змінами і доповненнями)</t>
  </si>
  <si>
    <t>Наказ Міністерства фінансів України від 20.09.2017 року № 793 "Про затвердження складових програмної класифікації видатків та кредитування місцевих бюджетів"  (із змінами і доповненнями)</t>
  </si>
  <si>
    <t>Наказ Міністерства фінансів України від 30.11.2020 року 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</si>
  <si>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</si>
  <si>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освіти і науки України від 26.09.2005 року № 557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</si>
  <si>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t>Наказ Міністерства освіти і науки України від 15.04.1993 року № 102 "Про затвердження Інструкції про порядок обчислення заробітної плати працівників освіти "  (із змінами і доповненнями)</t>
  </si>
  <si>
    <t>Постанова Кабінету Міністрів України від 14.06.2000 року № 963  "Про затвердження переліку посад педагогічних та науково-педагогіних працівників"  (із змінами)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</si>
  <si>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</si>
  <si>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 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</si>
  <si>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</si>
  <si>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від 14.01.2015 року № 6 “Деякі питання надання освітньої субвенції з державного бюджету місцевим бюджетам”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</si>
  <si>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</si>
  <si>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</si>
  <si>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Протокол від 08.01.2025 року № 100 засідання постійної комісії з питань планування, бюджету, фінансів та децентралізації</t>
  </si>
  <si>
    <t>Протокол від 09.05.2025 року № 106 засідання постійної комісії з питань планування, бюджету, фінансів та децентралізації</t>
  </si>
  <si>
    <t>Протокол від 22.07.2025 року № 111 засідання постійної комісії з питань планування, бюджету, фінансів та децентралізації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</si>
  <si>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</si>
  <si>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</si>
  <si>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</si>
  <si>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  за рахунок освітньої субвенції</t>
  </si>
  <si>
    <r>
      <t>7. Мета бюджетної програми:</t>
    </r>
    <r>
      <rPr>
        <u/>
        <sz val="12"/>
        <color theme="1"/>
        <rFont val="Times New Roman"/>
        <family val="1"/>
        <charset val="204"/>
      </rPr>
      <t xml:space="preserve">  Забезпечення надання послуг денними закладами загальної середньої освіти за рахунок освітньої субвенції.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</si>
  <si>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</si>
  <si>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</si>
  <si>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 за рахунок освітньої субвенції.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</si>
  <si>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</si>
  <si>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</si>
  <si>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</si>
  <si>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</si>
  <si>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</si>
  <si>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</si>
  <si>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загальної середньої освіти комунальної форми власності</t>
  </si>
  <si>
    <t>Забезпечення оплати праці з нарахуваннями на неї педагогічним працівникам за рахунок освітньої субвенції з Державного бюджету в закладах загальної середньої освіти приватної форми власності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</si>
  <si>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</si>
  <si>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</si>
  <si>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</si>
  <si>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</si>
  <si>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</si>
  <si>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</si>
  <si>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</si>
  <si>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</si>
  <si>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</si>
  <si>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Обсяг витрат </t>
  </si>
  <si>
    <t>грн</t>
  </si>
  <si>
    <t>Рішення сесії від 11.12.2024 року № 9, протокол від 08.01.2025 року № 100, протокол від 09.05.2024 року № 106</t>
  </si>
  <si>
    <t>Кількість закладів загальної середньої освіти одержувачів освітньої субвенції комунальної форми власності</t>
  </si>
  <si>
    <t>од.</t>
  </si>
  <si>
    <t>Мережа</t>
  </si>
  <si>
    <t>Кількість закладів загальної середньої освіти одержувачів освітньої субвенції приватної форми власності</t>
  </si>
  <si>
    <t>Кількість класів у закладах загальної середньої освіти одержувачів освітньої субвенції комунальної форми власності</t>
  </si>
  <si>
    <t>Кількість класів загальної середньої освіти одержувачів освітньої субвенції приватної форми власності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</si>
  <si>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</si>
  <si>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</si>
  <si>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</si>
  <si>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</si>
  <si>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продукту</t>
  </si>
  <si>
    <t>Кількість учнів у закладах загальної середньої освіти одержувачів освітньої субвенції комунальної форми власності</t>
  </si>
  <si>
    <t>осіб</t>
  </si>
  <si>
    <t>Кількість учнів одержувачів освітньої субвенції приватної форми власності</t>
  </si>
  <si>
    <t>ефективності</t>
  </si>
  <si>
    <t>Витрати на одного учня в закладах загальної середньої освіти комунальної форми власності</t>
  </si>
  <si>
    <t>Розрахунок</t>
  </si>
  <si>
    <t>Витрати на одного здобувача освіти у закладах приватної форми власності</t>
  </si>
  <si>
    <t>Середня наповнюваність класів у закладах загальної середньої освіти комунальної форми власності</t>
  </si>
  <si>
    <t>Середня  наповнюваність класів у закладах приватної форми власності</t>
  </si>
  <si>
    <t>Кількість учнів на одного педагогічного працівника закладів загальної середньої освіти одержувачів освітньої субвенції комунальної форми власності</t>
  </si>
  <si>
    <t>якості</t>
  </si>
  <si>
    <t>Динаміка збільшення чисельності учнів відповідно до фактичного показника попереднього року</t>
  </si>
  <si>
    <t>%</t>
  </si>
  <si>
    <t>Рівень забезпечення видатками на заробітну плату одержувачів освітньої субвенції комунальної форми власності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</si>
  <si>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</si>
  <si>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</si>
  <si>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</si>
  <si>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</si>
  <si>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</si>
  <si>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</si>
  <si>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</si>
  <si>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</si>
  <si>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31 липня 2025 року № 141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</si>
</sst>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</numFmts>
  <fonts count="33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0" tint="-4.9989318521683403E-2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4" fillId="0" borderId="0"/>
    <xf numFmtId="0" fontId="2" fillId="0" borderId="0"/>
    <xf numFmtId="0" fontId="28" fillId="0" borderId="0"/>
    <xf numFmtId="0" fontId="24" fillId="0" borderId="0"/>
    <xf numFmtId="0" fontId="30" fillId="0" borderId="0"/>
    <xf numFmtId="0" fontId="31" fillId="0" borderId="0"/>
    <xf numFmtId="0" fontId="1" fillId="0" borderId="0"/>
    <xf numFmtId="0" fontId="22" fillId="16" borderId="13" applyNumberFormat="0" applyFont="0" applyAlignment="0" applyProtection="0"/>
    <xf numFmtId="0" fontId="32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0" xfId="0" applyNumberFormat="1" applyFont="1" applyFill="1" applyBorder="1" applyAlignment="1">
      <alignment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" fontId="4" fillId="0" borderId="0" xfId="0" applyNumberFormat="1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wrapText="1"/>
    </xf>
    <xf numFmtId="0" fontId="12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2" xfId="1" applyNumberFormat="1" applyFont="1" applyFill="1" applyBorder="1" applyAlignment="1">
      <alignment horizontal="center" vertical="center" wrapText="1" shrinkToFit="1"/>
    </xf>
    <xf numFmtId="166" fontId="3" fillId="0" borderId="4" xfId="1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5" fontId="3" fillId="0" borderId="2" xfId="1" applyNumberFormat="1" applyFont="1" applyFill="1" applyBorder="1" applyAlignment="1">
      <alignment horizontal="center" vertical="center" wrapText="1" shrinkToFit="1"/>
    </xf>
    <xf numFmtId="165" fontId="3" fillId="0" borderId="4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4" fontId="3" fillId="0" borderId="4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center" vertical="center" wrapText="1" shrinkToFit="1"/>
    </xf>
    <xf numFmtId="4" fontId="11" fillId="0" borderId="4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87"/>
  <sheetViews>
    <sheetView tabSelected="1" view="pageBreakPreview" zoomScale="70" zoomScaleNormal="70" zoomScaleSheetLayoutView="70" workbookViewId="0">
      <selection activeCell="N4" sqref="N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16.33203125" style="1" customWidth="1"/>
    <col min="14" max="14" width="26.83203125" style="1" customWidth="1"/>
    <col min="15" max="16384" width="9.33203125" style="1"/>
  </cols>
  <sheetData>
    <row r="1" spans="1:17" ht="82.5" customHeight="1" x14ac:dyDescent="0.2">
      <c r="B1" s="2"/>
      <c r="C1" s="2"/>
      <c r="D1" s="2"/>
      <c r="E1" s="2"/>
      <c r="F1" s="2"/>
      <c r="G1" s="103" t="s">
        <v>0</v>
      </c>
      <c r="H1" s="104"/>
      <c r="I1" s="104"/>
      <c r="J1" s="104"/>
      <c r="K1" s="104"/>
    </row>
    <row r="2" spans="1:17" ht="125.45" customHeight="1" x14ac:dyDescent="0.2">
      <c r="B2" s="2"/>
      <c r="C2" s="2"/>
      <c r="D2" s="2"/>
      <c r="E2" s="2"/>
      <c r="F2" s="2"/>
      <c r="G2" s="100" t="s">
        <v>97</v>
      </c>
      <c r="H2" s="100"/>
      <c r="I2" s="100"/>
      <c r="J2" s="100"/>
      <c r="K2" s="100"/>
    </row>
    <row r="3" spans="1:17" ht="37.5" customHeight="1" x14ac:dyDescent="0.2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7" ht="123.75" customHeight="1" x14ac:dyDescent="0.2">
      <c r="A4" s="3" t="s">
        <v>2</v>
      </c>
      <c r="B4" s="101" t="s">
        <v>3</v>
      </c>
      <c r="C4" s="106"/>
      <c r="D4" s="106"/>
      <c r="E4" s="106"/>
      <c r="F4" s="106"/>
      <c r="G4" s="101" t="s">
        <v>4</v>
      </c>
      <c r="H4" s="101"/>
      <c r="I4" s="101"/>
      <c r="J4" s="101"/>
      <c r="K4" s="101"/>
    </row>
    <row r="5" spans="1:17" ht="114" customHeight="1" x14ac:dyDescent="0.2">
      <c r="A5" s="4" t="s">
        <v>5</v>
      </c>
      <c r="B5" s="101" t="s">
        <v>6</v>
      </c>
      <c r="C5" s="106"/>
      <c r="D5" s="106"/>
      <c r="E5" s="106"/>
      <c r="F5" s="106"/>
      <c r="G5" s="101" t="s">
        <v>7</v>
      </c>
      <c r="H5" s="106"/>
      <c r="I5" s="106"/>
      <c r="J5" s="106"/>
      <c r="K5" s="106"/>
    </row>
    <row r="6" spans="1:17" ht="154.5" customHeight="1" x14ac:dyDescent="0.2">
      <c r="A6" s="4" t="s">
        <v>8</v>
      </c>
      <c r="B6" s="101" t="s">
        <v>9</v>
      </c>
      <c r="C6" s="101"/>
      <c r="D6" s="5" t="s">
        <v>10</v>
      </c>
      <c r="E6" s="102" t="s">
        <v>11</v>
      </c>
      <c r="F6" s="102"/>
      <c r="G6" s="102"/>
      <c r="H6" s="102"/>
      <c r="I6" s="102"/>
      <c r="J6" s="101" t="s">
        <v>12</v>
      </c>
      <c r="K6" s="101"/>
    </row>
    <row r="7" spans="1:17" ht="31.7" customHeight="1" x14ac:dyDescent="0.2">
      <c r="A7" s="92" t="s">
        <v>13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7" ht="18.75" customHeight="1" x14ac:dyDescent="0.2">
      <c r="A8" s="92" t="s">
        <v>14</v>
      </c>
      <c r="B8" s="92"/>
      <c r="C8" s="92"/>
      <c r="D8" s="92"/>
      <c r="E8" s="92"/>
      <c r="F8" s="92"/>
      <c r="G8" s="92"/>
      <c r="H8" s="92"/>
      <c r="I8" s="92"/>
      <c r="J8" s="3"/>
      <c r="K8" s="3"/>
    </row>
    <row r="9" spans="1:17" s="8" customFormat="1" ht="22.7" customHeight="1" x14ac:dyDescent="0.25">
      <c r="A9" s="94" t="s">
        <v>15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6"/>
      <c r="M9" s="6"/>
      <c r="N9" s="6"/>
      <c r="O9" s="6"/>
      <c r="P9" s="7"/>
      <c r="Q9" s="7"/>
    </row>
    <row r="10" spans="1:17" s="8" customFormat="1" ht="18.75" customHeight="1" x14ac:dyDescent="0.25">
      <c r="A10" s="94" t="s">
        <v>16</v>
      </c>
      <c r="B10" s="94"/>
      <c r="C10" s="94"/>
      <c r="D10" s="94"/>
      <c r="E10" s="94"/>
      <c r="F10" s="94"/>
      <c r="G10" s="94"/>
      <c r="H10" s="94"/>
      <c r="I10" s="94"/>
      <c r="J10" s="9"/>
      <c r="K10" s="9"/>
      <c r="L10" s="6"/>
      <c r="M10" s="6"/>
      <c r="N10" s="6"/>
      <c r="O10" s="6"/>
      <c r="P10" s="7"/>
      <c r="Q10" s="7"/>
    </row>
    <row r="11" spans="1:17" s="8" customFormat="1" ht="15.75" customHeight="1" x14ac:dyDescent="0.25">
      <c r="A11" s="94" t="s">
        <v>17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6"/>
      <c r="M11" s="6"/>
      <c r="N11" s="6"/>
      <c r="O11" s="6"/>
      <c r="P11" s="7"/>
      <c r="Q11" s="7"/>
    </row>
    <row r="12" spans="1:17" s="8" customFormat="1" ht="23.25" customHeight="1" x14ac:dyDescent="0.2">
      <c r="A12" s="98" t="s">
        <v>18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99"/>
      <c r="M12" s="99"/>
      <c r="N12" s="99"/>
      <c r="O12" s="99"/>
      <c r="P12" s="99"/>
      <c r="Q12" s="99"/>
    </row>
    <row r="13" spans="1:17" s="8" customFormat="1" ht="22.9" customHeight="1" x14ac:dyDescent="0.2">
      <c r="A13" s="94" t="s">
        <v>19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10"/>
      <c r="M13" s="10"/>
      <c r="N13" s="10"/>
      <c r="O13" s="10"/>
      <c r="P13" s="10"/>
      <c r="Q13" s="10"/>
    </row>
    <row r="14" spans="1:17" s="8" customFormat="1" ht="25.9" customHeight="1" x14ac:dyDescent="0.2">
      <c r="A14" s="94" t="s">
        <v>20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9"/>
      <c r="M14" s="99"/>
      <c r="N14" s="99"/>
      <c r="O14" s="99"/>
      <c r="P14" s="99"/>
      <c r="Q14" s="99"/>
    </row>
    <row r="15" spans="1:17" s="8" customFormat="1" ht="27" customHeight="1" x14ac:dyDescent="0.2">
      <c r="A15" s="94" t="s">
        <v>21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9"/>
      <c r="M15" s="99"/>
      <c r="N15" s="99"/>
      <c r="O15" s="99"/>
      <c r="P15" s="99"/>
      <c r="Q15" s="99"/>
    </row>
    <row r="16" spans="1:17" s="8" customFormat="1" ht="33.4" customHeight="1" x14ac:dyDescent="0.2">
      <c r="A16" s="94" t="s">
        <v>22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10"/>
      <c r="M16" s="10"/>
      <c r="N16" s="10"/>
      <c r="O16" s="10"/>
      <c r="P16" s="10"/>
      <c r="Q16" s="10"/>
    </row>
    <row r="17" spans="1:17" s="8" customFormat="1" ht="39.200000000000003" customHeight="1" x14ac:dyDescent="0.2">
      <c r="A17" s="94" t="s">
        <v>23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9"/>
      <c r="M17" s="99"/>
      <c r="N17" s="99"/>
      <c r="O17" s="99"/>
      <c r="P17" s="99"/>
      <c r="Q17" s="99"/>
    </row>
    <row r="18" spans="1:17" s="8" customFormat="1" ht="39.200000000000003" customHeight="1" x14ac:dyDescent="0.2">
      <c r="A18" s="94" t="s">
        <v>24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10"/>
      <c r="M18" s="10"/>
      <c r="N18" s="10"/>
      <c r="O18" s="10"/>
      <c r="P18" s="10"/>
      <c r="Q18" s="10"/>
    </row>
    <row r="19" spans="1:17" s="8" customFormat="1" ht="21.2" customHeight="1" x14ac:dyDescent="0.2">
      <c r="A19" s="94" t="s">
        <v>25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10"/>
      <c r="M19" s="10"/>
      <c r="N19" s="10"/>
      <c r="O19" s="10"/>
      <c r="P19" s="10"/>
      <c r="Q19" s="10"/>
    </row>
    <row r="20" spans="1:17" s="8" customFormat="1" ht="20.45" customHeight="1" x14ac:dyDescent="0.2">
      <c r="A20" s="94" t="s">
        <v>26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7"/>
      <c r="M20" s="97"/>
      <c r="N20" s="97"/>
      <c r="O20" s="97"/>
      <c r="P20" s="97"/>
      <c r="Q20" s="10"/>
    </row>
    <row r="21" spans="1:17" s="8" customFormat="1" ht="38.450000000000003" customHeight="1" x14ac:dyDescent="0.2">
      <c r="A21" s="94" t="s">
        <v>27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11"/>
      <c r="M21" s="11"/>
      <c r="N21" s="11"/>
      <c r="O21" s="11"/>
      <c r="P21" s="11"/>
      <c r="Q21" s="10"/>
    </row>
    <row r="22" spans="1:17" s="8" customFormat="1" ht="22.15" customHeight="1" x14ac:dyDescent="0.2">
      <c r="A22" s="94" t="s">
        <v>28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11"/>
      <c r="M22" s="11"/>
      <c r="N22" s="11"/>
      <c r="O22" s="11"/>
      <c r="P22" s="11"/>
      <c r="Q22" s="10"/>
    </row>
    <row r="23" spans="1:17" s="8" customFormat="1" ht="36.75" customHeight="1" x14ac:dyDescent="0.2">
      <c r="A23" s="98" t="s">
        <v>29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7"/>
      <c r="M23" s="97"/>
      <c r="N23" s="97"/>
      <c r="O23" s="97"/>
      <c r="P23" s="97"/>
      <c r="Q23" s="10"/>
    </row>
    <row r="24" spans="1:17" s="8" customFormat="1" ht="23.1" customHeight="1" x14ac:dyDescent="0.2">
      <c r="A24" s="94" t="s">
        <v>30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10"/>
      <c r="M24" s="10"/>
      <c r="N24" s="10"/>
      <c r="O24" s="10"/>
      <c r="P24" s="10"/>
      <c r="Q24" s="10"/>
    </row>
    <row r="25" spans="1:17" s="8" customFormat="1" ht="20.45" customHeight="1" x14ac:dyDescent="0.2">
      <c r="A25" s="94" t="s">
        <v>31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1:17" s="8" customFormat="1" ht="21.2" customHeight="1" x14ac:dyDescent="0.2">
      <c r="A26" s="94" t="s">
        <v>32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7" s="8" customFormat="1" ht="21.2" customHeight="1" x14ac:dyDescent="0.2">
      <c r="A27" s="94" t="s">
        <v>33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7" s="8" customFormat="1" ht="21.2" customHeight="1" x14ac:dyDescent="0.2">
      <c r="A28" s="96" t="s">
        <v>34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</row>
    <row r="29" spans="1:17" s="8" customFormat="1" ht="21.2" customHeight="1" x14ac:dyDescent="0.2">
      <c r="A29" s="96" t="s">
        <v>35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</row>
    <row r="30" spans="1:17" ht="23.25" customHeight="1" x14ac:dyDescent="0.2">
      <c r="A30" s="92" t="s">
        <v>36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</row>
    <row r="31" spans="1:17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7" ht="23.25" customHeight="1" x14ac:dyDescent="0.2">
      <c r="A32" s="12" t="s">
        <v>37</v>
      </c>
      <c r="B32" s="79" t="s">
        <v>38</v>
      </c>
      <c r="C32" s="85"/>
      <c r="D32" s="85"/>
      <c r="E32" s="85"/>
      <c r="F32" s="85"/>
      <c r="G32" s="85"/>
      <c r="H32" s="80"/>
      <c r="I32" s="13"/>
      <c r="J32" s="13"/>
      <c r="K32" s="13"/>
    </row>
    <row r="33" spans="1:11" ht="51" customHeight="1" x14ac:dyDescent="0.2">
      <c r="A33" s="14">
        <v>1</v>
      </c>
      <c r="B33" s="52" t="s">
        <v>39</v>
      </c>
      <c r="C33" s="52"/>
      <c r="D33" s="52"/>
      <c r="E33" s="52"/>
      <c r="F33" s="52"/>
      <c r="G33" s="52"/>
      <c r="H33" s="52"/>
      <c r="I33" s="13"/>
      <c r="J33" s="13"/>
      <c r="K33" s="13"/>
    </row>
    <row r="34" spans="1:11" ht="31.35" customHeight="1" x14ac:dyDescent="0.2">
      <c r="A34" s="93" t="s">
        <v>40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</row>
    <row r="35" spans="1:11" ht="23.25" customHeight="1" x14ac:dyDescent="0.2">
      <c r="A35" s="92" t="s">
        <v>41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</row>
    <row r="36" spans="1:11" ht="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3.25" customHeight="1" x14ac:dyDescent="0.2">
      <c r="A37" s="12" t="s">
        <v>37</v>
      </c>
      <c r="B37" s="79" t="s">
        <v>42</v>
      </c>
      <c r="C37" s="85"/>
      <c r="D37" s="85"/>
      <c r="E37" s="85"/>
      <c r="F37" s="85"/>
      <c r="G37" s="85"/>
      <c r="H37" s="80"/>
      <c r="I37" s="13"/>
      <c r="J37" s="13"/>
      <c r="K37" s="13"/>
    </row>
    <row r="38" spans="1:11" ht="28.5" customHeight="1" x14ac:dyDescent="0.2">
      <c r="A38" s="15">
        <v>1</v>
      </c>
      <c r="B38" s="89" t="s">
        <v>43</v>
      </c>
      <c r="C38" s="90"/>
      <c r="D38" s="90"/>
      <c r="E38" s="90"/>
      <c r="F38" s="90"/>
      <c r="G38" s="90"/>
      <c r="H38" s="91"/>
      <c r="I38" s="13"/>
      <c r="J38" s="13"/>
      <c r="K38" s="13"/>
    </row>
    <row r="39" spans="1:11" ht="15.75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 ht="15.75" customHeight="1" x14ac:dyDescent="0.2">
      <c r="A40" s="92" t="s">
        <v>44</v>
      </c>
      <c r="B40" s="92"/>
      <c r="C40" s="92"/>
      <c r="D40" s="92"/>
      <c r="E40" s="92"/>
      <c r="F40" s="92"/>
      <c r="G40" s="92"/>
      <c r="H40" s="92"/>
      <c r="I40" s="13"/>
      <c r="J40" s="13"/>
      <c r="K40" s="13"/>
    </row>
    <row r="41" spans="1:11" ht="15.75" x14ac:dyDescent="0.2">
      <c r="A41" s="84" t="s">
        <v>45</v>
      </c>
      <c r="B41" s="84"/>
      <c r="C41" s="84"/>
      <c r="D41" s="84"/>
      <c r="E41" s="84"/>
      <c r="F41" s="84"/>
      <c r="G41" s="84"/>
      <c r="H41" s="84"/>
      <c r="I41" s="84"/>
      <c r="J41" s="4"/>
      <c r="K41" s="4"/>
    </row>
    <row r="42" spans="1:11" s="19" customFormat="1" ht="31.7" customHeight="1" x14ac:dyDescent="0.2">
      <c r="A42" s="16" t="s">
        <v>37</v>
      </c>
      <c r="B42" s="79" t="s">
        <v>46</v>
      </c>
      <c r="C42" s="80"/>
      <c r="D42" s="79" t="s">
        <v>47</v>
      </c>
      <c r="E42" s="80"/>
      <c r="F42" s="79" t="s">
        <v>48</v>
      </c>
      <c r="G42" s="80"/>
      <c r="H42" s="79" t="s">
        <v>49</v>
      </c>
      <c r="I42" s="80"/>
      <c r="J42" s="17"/>
      <c r="K42" s="18"/>
    </row>
    <row r="43" spans="1:11" ht="15.75" x14ac:dyDescent="0.2">
      <c r="A43" s="20">
        <v>1</v>
      </c>
      <c r="B43" s="67">
        <v>2</v>
      </c>
      <c r="C43" s="68"/>
      <c r="D43" s="67">
        <v>3</v>
      </c>
      <c r="E43" s="68"/>
      <c r="F43" s="67">
        <v>4</v>
      </c>
      <c r="G43" s="68"/>
      <c r="H43" s="67">
        <v>6</v>
      </c>
      <c r="I43" s="68"/>
      <c r="J43" s="21"/>
      <c r="K43" s="13"/>
    </row>
    <row r="44" spans="1:11" ht="79.5" customHeight="1" x14ac:dyDescent="0.2">
      <c r="A44" s="22">
        <v>1</v>
      </c>
      <c r="B44" s="60" t="s">
        <v>50</v>
      </c>
      <c r="C44" s="61"/>
      <c r="D44" s="76">
        <f>498996970+249699800</f>
        <v>748696770</v>
      </c>
      <c r="E44" s="77"/>
      <c r="F44" s="76">
        <v>0</v>
      </c>
      <c r="G44" s="77"/>
      <c r="H44" s="76">
        <f>D44+F44</f>
        <v>748696770</v>
      </c>
      <c r="I44" s="77"/>
      <c r="J44" s="21"/>
      <c r="K44" s="13"/>
    </row>
    <row r="45" spans="1:11" ht="68.650000000000006" customHeight="1" x14ac:dyDescent="0.2">
      <c r="A45" s="22">
        <v>2</v>
      </c>
      <c r="B45" s="60" t="s">
        <v>51</v>
      </c>
      <c r="C45" s="61"/>
      <c r="D45" s="76">
        <f>5030804+98504</f>
        <v>5129308</v>
      </c>
      <c r="E45" s="77"/>
      <c r="F45" s="76">
        <v>0</v>
      </c>
      <c r="G45" s="77"/>
      <c r="H45" s="76">
        <f>D45+F45</f>
        <v>5129308</v>
      </c>
      <c r="I45" s="77"/>
      <c r="J45" s="21"/>
      <c r="K45" s="13"/>
    </row>
    <row r="46" spans="1:11" ht="15.75" x14ac:dyDescent="0.2">
      <c r="A46" s="86" t="s">
        <v>52</v>
      </c>
      <c r="B46" s="87"/>
      <c r="C46" s="88"/>
      <c r="D46" s="76">
        <f>SUM(D44+D45)</f>
        <v>753826078</v>
      </c>
      <c r="E46" s="77"/>
      <c r="F46" s="76">
        <f t="shared" ref="F46" si="0">SUM(F45)</f>
        <v>0</v>
      </c>
      <c r="G46" s="77"/>
      <c r="H46" s="76">
        <f>SUM(H44+H45)</f>
        <v>753826078</v>
      </c>
      <c r="I46" s="77"/>
      <c r="J46" s="13"/>
      <c r="K46" s="13"/>
    </row>
    <row r="47" spans="1:11" ht="15.75" x14ac:dyDescent="0.2">
      <c r="A47" s="13"/>
      <c r="B47" s="3"/>
      <c r="C47" s="13"/>
      <c r="D47" s="23"/>
      <c r="E47" s="23"/>
      <c r="F47" s="23"/>
      <c r="G47" s="23"/>
      <c r="H47" s="23"/>
      <c r="I47" s="23"/>
      <c r="J47" s="13"/>
      <c r="K47" s="13"/>
    </row>
    <row r="48" spans="1:11" ht="15.75" customHeight="1" x14ac:dyDescent="0.2">
      <c r="A48" s="83" t="s">
        <v>53</v>
      </c>
      <c r="B48" s="83"/>
      <c r="C48" s="83"/>
      <c r="D48" s="83"/>
      <c r="E48" s="83"/>
      <c r="F48" s="83"/>
      <c r="G48" s="83"/>
      <c r="H48" s="83"/>
      <c r="I48" s="13"/>
      <c r="J48" s="13"/>
      <c r="K48" s="13"/>
    </row>
    <row r="49" spans="1:18" ht="16.5" customHeight="1" x14ac:dyDescent="0.2">
      <c r="A49" s="84" t="s">
        <v>45</v>
      </c>
      <c r="B49" s="84"/>
      <c r="C49" s="84"/>
      <c r="D49" s="84"/>
      <c r="E49" s="84"/>
      <c r="F49" s="84"/>
      <c r="G49" s="84"/>
      <c r="H49" s="84"/>
      <c r="I49" s="84"/>
      <c r="J49" s="4"/>
      <c r="K49" s="4"/>
    </row>
    <row r="50" spans="1:18" ht="23.25" customHeight="1" x14ac:dyDescent="0.2">
      <c r="A50" s="79" t="s">
        <v>54</v>
      </c>
      <c r="B50" s="85"/>
      <c r="C50" s="80"/>
      <c r="D50" s="79" t="s">
        <v>47</v>
      </c>
      <c r="E50" s="80"/>
      <c r="F50" s="79" t="s">
        <v>48</v>
      </c>
      <c r="G50" s="80"/>
      <c r="H50" s="79" t="s">
        <v>49</v>
      </c>
      <c r="I50" s="80"/>
      <c r="J50" s="13"/>
      <c r="K50" s="13"/>
    </row>
    <row r="51" spans="1:18" ht="16.5" customHeight="1" x14ac:dyDescent="0.2">
      <c r="A51" s="67">
        <v>1</v>
      </c>
      <c r="B51" s="81"/>
      <c r="C51" s="68"/>
      <c r="D51" s="67">
        <v>2</v>
      </c>
      <c r="E51" s="68"/>
      <c r="F51" s="67">
        <v>3</v>
      </c>
      <c r="G51" s="68"/>
      <c r="H51" s="67">
        <v>4</v>
      </c>
      <c r="I51" s="68"/>
      <c r="J51" s="13"/>
      <c r="K51" s="13"/>
    </row>
    <row r="52" spans="1:18" ht="42.75" customHeight="1" x14ac:dyDescent="0.2">
      <c r="A52" s="60" t="s">
        <v>55</v>
      </c>
      <c r="B52" s="82"/>
      <c r="C52" s="61"/>
      <c r="D52" s="76">
        <f>D46</f>
        <v>753826078</v>
      </c>
      <c r="E52" s="77"/>
      <c r="F52" s="76">
        <v>0</v>
      </c>
      <c r="G52" s="77"/>
      <c r="H52" s="76">
        <f>H46</f>
        <v>753826078</v>
      </c>
      <c r="I52" s="77"/>
      <c r="J52" s="13"/>
      <c r="K52" s="13"/>
    </row>
    <row r="53" spans="1:18" ht="21.75" customHeight="1" x14ac:dyDescent="0.2">
      <c r="A53" s="73" t="s">
        <v>52</v>
      </c>
      <c r="B53" s="74"/>
      <c r="C53" s="75"/>
      <c r="D53" s="76">
        <f>D52</f>
        <v>753826078</v>
      </c>
      <c r="E53" s="77"/>
      <c r="F53" s="76">
        <f t="shared" ref="F53" si="1">F52</f>
        <v>0</v>
      </c>
      <c r="G53" s="77"/>
      <c r="H53" s="76">
        <f t="shared" ref="H53" si="2">H52</f>
        <v>753826078</v>
      </c>
      <c r="I53" s="77"/>
      <c r="J53" s="13"/>
      <c r="K53" s="13"/>
    </row>
    <row r="54" spans="1:18" ht="15.75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8" ht="17.45" customHeight="1" x14ac:dyDescent="0.2">
      <c r="A55" s="78" t="s">
        <v>56</v>
      </c>
      <c r="B55" s="78"/>
      <c r="C55" s="78"/>
      <c r="D55" s="78"/>
      <c r="E55" s="78"/>
      <c r="F55" s="78"/>
      <c r="G55" s="78"/>
      <c r="H55" s="78"/>
      <c r="I55" s="13"/>
      <c r="J55" s="13"/>
      <c r="K55" s="13"/>
    </row>
    <row r="56" spans="1:18" ht="34.15" customHeight="1" x14ac:dyDescent="0.2">
      <c r="A56" s="16" t="s">
        <v>37</v>
      </c>
      <c r="B56" s="16" t="s">
        <v>57</v>
      </c>
      <c r="C56" s="16" t="s">
        <v>58</v>
      </c>
      <c r="D56" s="79" t="s">
        <v>59</v>
      </c>
      <c r="E56" s="80"/>
      <c r="F56" s="79" t="s">
        <v>47</v>
      </c>
      <c r="G56" s="80"/>
      <c r="H56" s="79" t="s">
        <v>48</v>
      </c>
      <c r="I56" s="80"/>
      <c r="J56" s="66" t="s">
        <v>49</v>
      </c>
      <c r="K56" s="66"/>
    </row>
    <row r="57" spans="1:18" s="19" customFormat="1" ht="21.95" customHeight="1" x14ac:dyDescent="0.2">
      <c r="A57" s="20">
        <v>1</v>
      </c>
      <c r="B57" s="20">
        <v>2</v>
      </c>
      <c r="C57" s="20">
        <v>3</v>
      </c>
      <c r="D57" s="67">
        <v>4</v>
      </c>
      <c r="E57" s="68"/>
      <c r="F57" s="67">
        <v>5</v>
      </c>
      <c r="G57" s="68"/>
      <c r="H57" s="67">
        <v>6</v>
      </c>
      <c r="I57" s="68"/>
      <c r="J57" s="69">
        <v>7</v>
      </c>
      <c r="K57" s="69"/>
    </row>
    <row r="58" spans="1:18" ht="21.75" customHeight="1" x14ac:dyDescent="0.2">
      <c r="A58" s="22">
        <v>1</v>
      </c>
      <c r="B58" s="24" t="s">
        <v>60</v>
      </c>
      <c r="C58" s="25"/>
      <c r="D58" s="70"/>
      <c r="E58" s="71"/>
      <c r="F58" s="70"/>
      <c r="G58" s="71"/>
      <c r="H58" s="70"/>
      <c r="I58" s="71"/>
      <c r="J58" s="72"/>
      <c r="K58" s="72"/>
    </row>
    <row r="59" spans="1:18" ht="55.15" customHeight="1" x14ac:dyDescent="0.2">
      <c r="A59" s="26"/>
      <c r="B59" s="27" t="s">
        <v>61</v>
      </c>
      <c r="C59" s="28" t="s">
        <v>62</v>
      </c>
      <c r="D59" s="64" t="s">
        <v>63</v>
      </c>
      <c r="E59" s="65"/>
      <c r="F59" s="62">
        <f>D53</f>
        <v>753826078</v>
      </c>
      <c r="G59" s="63"/>
      <c r="H59" s="62"/>
      <c r="I59" s="63"/>
      <c r="J59" s="62">
        <f t="shared" ref="J59:J66" si="3">F59+H59</f>
        <v>753826078</v>
      </c>
      <c r="K59" s="63"/>
    </row>
    <row r="60" spans="1:18" ht="54.4" customHeight="1" x14ac:dyDescent="0.2">
      <c r="A60" s="26"/>
      <c r="B60" s="27" t="s">
        <v>64</v>
      </c>
      <c r="C60" s="28" t="s">
        <v>65</v>
      </c>
      <c r="D60" s="60" t="s">
        <v>66</v>
      </c>
      <c r="E60" s="61"/>
      <c r="F60" s="58">
        <v>49</v>
      </c>
      <c r="G60" s="59"/>
      <c r="H60" s="58"/>
      <c r="I60" s="59"/>
      <c r="J60" s="58">
        <f t="shared" si="3"/>
        <v>49</v>
      </c>
      <c r="K60" s="59"/>
      <c r="L60" s="29"/>
      <c r="M60" s="29"/>
      <c r="N60" s="29"/>
      <c r="O60" s="29"/>
      <c r="P60" s="29"/>
      <c r="Q60" s="29"/>
      <c r="R60" s="29"/>
    </row>
    <row r="61" spans="1:18" ht="54.4" customHeight="1" x14ac:dyDescent="0.2">
      <c r="A61" s="26"/>
      <c r="B61" s="27" t="s">
        <v>67</v>
      </c>
      <c r="C61" s="30" t="s">
        <v>65</v>
      </c>
      <c r="D61" s="60" t="s">
        <v>66</v>
      </c>
      <c r="E61" s="61"/>
      <c r="F61" s="58">
        <v>3</v>
      </c>
      <c r="G61" s="59"/>
      <c r="H61" s="58"/>
      <c r="I61" s="59"/>
      <c r="J61" s="58">
        <f t="shared" si="3"/>
        <v>3</v>
      </c>
      <c r="K61" s="59"/>
      <c r="L61" s="29"/>
      <c r="M61" s="29"/>
      <c r="N61" s="29"/>
      <c r="O61" s="29"/>
      <c r="P61" s="29"/>
      <c r="Q61" s="29"/>
      <c r="R61" s="29"/>
    </row>
    <row r="62" spans="1:18" ht="52.35" customHeight="1" x14ac:dyDescent="0.2">
      <c r="A62" s="26"/>
      <c r="B62" s="27" t="s">
        <v>68</v>
      </c>
      <c r="C62" s="30" t="s">
        <v>65</v>
      </c>
      <c r="D62" s="60" t="s">
        <v>66</v>
      </c>
      <c r="E62" s="61"/>
      <c r="F62" s="58">
        <v>1331</v>
      </c>
      <c r="G62" s="59"/>
      <c r="H62" s="58"/>
      <c r="I62" s="59"/>
      <c r="J62" s="58">
        <f t="shared" si="3"/>
        <v>1331</v>
      </c>
      <c r="K62" s="59"/>
      <c r="L62" s="29"/>
      <c r="M62" s="31"/>
      <c r="N62" s="29"/>
      <c r="O62" s="29"/>
      <c r="P62" s="29"/>
      <c r="Q62" s="29"/>
      <c r="R62" s="29"/>
    </row>
    <row r="63" spans="1:18" ht="52.35" customHeight="1" x14ac:dyDescent="0.2">
      <c r="A63" s="26"/>
      <c r="B63" s="27" t="s">
        <v>69</v>
      </c>
      <c r="C63" s="30" t="s">
        <v>65</v>
      </c>
      <c r="D63" s="60" t="s">
        <v>66</v>
      </c>
      <c r="E63" s="61"/>
      <c r="F63" s="58">
        <v>37</v>
      </c>
      <c r="G63" s="59"/>
      <c r="H63" s="58"/>
      <c r="I63" s="59"/>
      <c r="J63" s="58">
        <f t="shared" si="3"/>
        <v>37</v>
      </c>
      <c r="K63" s="59"/>
      <c r="L63" s="29"/>
      <c r="M63" s="31"/>
      <c r="N63" s="29"/>
      <c r="O63" s="29"/>
      <c r="P63" s="29"/>
      <c r="Q63" s="29"/>
      <c r="R63" s="29"/>
    </row>
    <row r="64" spans="1:18" ht="42.75" customHeight="1" x14ac:dyDescent="0.2">
      <c r="A64" s="32"/>
      <c r="B64" s="33" t="s">
        <v>70</v>
      </c>
      <c r="C64" s="33" t="s">
        <v>65</v>
      </c>
      <c r="D64" s="52" t="s">
        <v>71</v>
      </c>
      <c r="E64" s="52"/>
      <c r="F64" s="62">
        <f>F65+F66</f>
        <v>3753.43</v>
      </c>
      <c r="G64" s="63"/>
      <c r="H64" s="58"/>
      <c r="I64" s="59"/>
      <c r="J64" s="62">
        <f t="shared" si="3"/>
        <v>3753.43</v>
      </c>
      <c r="K64" s="63"/>
      <c r="L64" s="29"/>
      <c r="M64" s="29"/>
      <c r="N64" s="29"/>
      <c r="O64" s="29"/>
      <c r="P64" s="29"/>
      <c r="Q64" s="29"/>
      <c r="R64" s="29"/>
    </row>
    <row r="65" spans="1:18" ht="28.5" customHeight="1" x14ac:dyDescent="0.2">
      <c r="A65" s="32"/>
      <c r="B65" s="33" t="s">
        <v>72</v>
      </c>
      <c r="C65" s="33" t="s">
        <v>65</v>
      </c>
      <c r="D65" s="52" t="s">
        <v>71</v>
      </c>
      <c r="E65" s="52"/>
      <c r="F65" s="62">
        <v>2925.43</v>
      </c>
      <c r="G65" s="63"/>
      <c r="H65" s="58"/>
      <c r="I65" s="59"/>
      <c r="J65" s="62">
        <f t="shared" si="3"/>
        <v>2925.43</v>
      </c>
      <c r="K65" s="63"/>
      <c r="L65" s="29"/>
      <c r="M65" s="29"/>
      <c r="N65" s="29"/>
      <c r="O65" s="29"/>
      <c r="P65" s="29"/>
      <c r="Q65" s="29"/>
      <c r="R65" s="29"/>
    </row>
    <row r="66" spans="1:18" ht="39.4" customHeight="1" x14ac:dyDescent="0.2">
      <c r="A66" s="32"/>
      <c r="B66" s="33" t="s">
        <v>73</v>
      </c>
      <c r="C66" s="33" t="s">
        <v>65</v>
      </c>
      <c r="D66" s="52" t="s">
        <v>71</v>
      </c>
      <c r="E66" s="52"/>
      <c r="F66" s="62">
        <v>828</v>
      </c>
      <c r="G66" s="63"/>
      <c r="H66" s="58"/>
      <c r="I66" s="59"/>
      <c r="J66" s="62">
        <f t="shared" si="3"/>
        <v>828</v>
      </c>
      <c r="K66" s="63"/>
      <c r="L66" s="29"/>
      <c r="M66" s="34"/>
      <c r="N66" s="29"/>
      <c r="O66" s="29"/>
      <c r="P66" s="29"/>
      <c r="Q66" s="29"/>
      <c r="R66" s="29"/>
    </row>
    <row r="67" spans="1:18" ht="18.399999999999999" customHeight="1" x14ac:dyDescent="0.2">
      <c r="A67" s="26">
        <v>2</v>
      </c>
      <c r="B67" s="24" t="s">
        <v>74</v>
      </c>
      <c r="C67" s="27"/>
      <c r="D67" s="60"/>
      <c r="E67" s="61"/>
      <c r="F67" s="58"/>
      <c r="G67" s="59"/>
      <c r="H67" s="58"/>
      <c r="I67" s="59"/>
      <c r="J67" s="58"/>
      <c r="K67" s="59"/>
    </row>
    <row r="68" spans="1:18" ht="55.15" customHeight="1" x14ac:dyDescent="0.2">
      <c r="A68" s="26"/>
      <c r="B68" s="27" t="s">
        <v>75</v>
      </c>
      <c r="C68" s="30" t="s">
        <v>76</v>
      </c>
      <c r="D68" s="60" t="s">
        <v>66</v>
      </c>
      <c r="E68" s="61"/>
      <c r="F68" s="58">
        <v>37810</v>
      </c>
      <c r="G68" s="59"/>
      <c r="H68" s="58"/>
      <c r="I68" s="59"/>
      <c r="J68" s="58">
        <f>F68+H68</f>
        <v>37810</v>
      </c>
      <c r="K68" s="59"/>
    </row>
    <row r="69" spans="1:18" ht="36.75" customHeight="1" x14ac:dyDescent="0.2">
      <c r="A69" s="26"/>
      <c r="B69" s="27" t="s">
        <v>77</v>
      </c>
      <c r="C69" s="30" t="s">
        <v>65</v>
      </c>
      <c r="D69" s="60" t="s">
        <v>66</v>
      </c>
      <c r="E69" s="61"/>
      <c r="F69" s="58">
        <v>508</v>
      </c>
      <c r="G69" s="59"/>
      <c r="H69" s="58"/>
      <c r="I69" s="59"/>
      <c r="J69" s="58">
        <f>F69+H69</f>
        <v>508</v>
      </c>
      <c r="K69" s="59"/>
    </row>
    <row r="70" spans="1:18" ht="22.15" customHeight="1" x14ac:dyDescent="0.2">
      <c r="A70" s="26">
        <v>3</v>
      </c>
      <c r="B70" s="24" t="s">
        <v>78</v>
      </c>
      <c r="C70" s="27"/>
      <c r="D70" s="60"/>
      <c r="E70" s="61"/>
      <c r="F70" s="58"/>
      <c r="G70" s="59"/>
      <c r="H70" s="58"/>
      <c r="I70" s="59"/>
      <c r="J70" s="58"/>
      <c r="K70" s="59"/>
    </row>
    <row r="71" spans="1:18" ht="49.7" customHeight="1" x14ac:dyDescent="0.2">
      <c r="A71" s="26"/>
      <c r="B71" s="27" t="s">
        <v>79</v>
      </c>
      <c r="C71" s="27" t="s">
        <v>62</v>
      </c>
      <c r="D71" s="57" t="s">
        <v>80</v>
      </c>
      <c r="E71" s="57"/>
      <c r="F71" s="62">
        <f>ROUND(D44/F68,2)</f>
        <v>19801.55</v>
      </c>
      <c r="G71" s="63"/>
      <c r="H71" s="58"/>
      <c r="I71" s="59"/>
      <c r="J71" s="62">
        <f>F71</f>
        <v>19801.55</v>
      </c>
      <c r="K71" s="63"/>
    </row>
    <row r="72" spans="1:18" ht="49.7" customHeight="1" x14ac:dyDescent="0.2">
      <c r="A72" s="26"/>
      <c r="B72" s="27" t="s">
        <v>81</v>
      </c>
      <c r="C72" s="27" t="s">
        <v>62</v>
      </c>
      <c r="D72" s="57" t="s">
        <v>80</v>
      </c>
      <c r="E72" s="57"/>
      <c r="F72" s="62">
        <f>ROUND(D45/F69,2)</f>
        <v>10097.06</v>
      </c>
      <c r="G72" s="63"/>
      <c r="H72" s="62"/>
      <c r="I72" s="63"/>
      <c r="J72" s="62">
        <f>F72</f>
        <v>10097.06</v>
      </c>
      <c r="K72" s="63"/>
    </row>
    <row r="73" spans="1:18" ht="48.95" customHeight="1" x14ac:dyDescent="0.2">
      <c r="A73" s="26"/>
      <c r="B73" s="27" t="s">
        <v>82</v>
      </c>
      <c r="C73" s="27" t="s">
        <v>62</v>
      </c>
      <c r="D73" s="57" t="s">
        <v>80</v>
      </c>
      <c r="E73" s="57"/>
      <c r="F73" s="58">
        <f>F68/F62</f>
        <v>28.407212622088654</v>
      </c>
      <c r="G73" s="59"/>
      <c r="H73" s="58"/>
      <c r="I73" s="59"/>
      <c r="J73" s="58">
        <f>F73</f>
        <v>28.407212622088654</v>
      </c>
      <c r="K73" s="59"/>
    </row>
    <row r="74" spans="1:18" ht="48.95" customHeight="1" x14ac:dyDescent="0.2">
      <c r="A74" s="26"/>
      <c r="B74" s="27" t="s">
        <v>83</v>
      </c>
      <c r="C74" s="27" t="s">
        <v>76</v>
      </c>
      <c r="D74" s="57" t="s">
        <v>80</v>
      </c>
      <c r="E74" s="57"/>
      <c r="F74" s="58">
        <f>F69/F63</f>
        <v>13.72972972972973</v>
      </c>
      <c r="G74" s="59"/>
      <c r="H74" s="58"/>
      <c r="I74" s="59"/>
      <c r="J74" s="58">
        <f>F74</f>
        <v>13.72972972972973</v>
      </c>
      <c r="K74" s="59"/>
    </row>
    <row r="75" spans="1:18" ht="66.599999999999994" customHeight="1" x14ac:dyDescent="0.2">
      <c r="A75" s="26"/>
      <c r="B75" s="27" t="s">
        <v>84</v>
      </c>
      <c r="C75" s="27" t="s">
        <v>76</v>
      </c>
      <c r="D75" s="57" t="s">
        <v>80</v>
      </c>
      <c r="E75" s="57"/>
      <c r="F75" s="58">
        <f>F68/F64</f>
        <v>10.073452815158403</v>
      </c>
      <c r="G75" s="59"/>
      <c r="H75" s="58"/>
      <c r="I75" s="59"/>
      <c r="J75" s="58">
        <f>F75</f>
        <v>10.073452815158403</v>
      </c>
      <c r="K75" s="59"/>
    </row>
    <row r="76" spans="1:18" ht="22.7" customHeight="1" x14ac:dyDescent="0.2">
      <c r="A76" s="26">
        <v>4</v>
      </c>
      <c r="B76" s="24" t="s">
        <v>85</v>
      </c>
      <c r="C76" s="27"/>
      <c r="D76" s="60"/>
      <c r="E76" s="61"/>
      <c r="F76" s="58"/>
      <c r="G76" s="59"/>
      <c r="H76" s="58"/>
      <c r="I76" s="59"/>
      <c r="J76" s="58"/>
      <c r="K76" s="59"/>
    </row>
    <row r="77" spans="1:18" ht="54.4" customHeight="1" x14ac:dyDescent="0.2">
      <c r="A77" s="35"/>
      <c r="B77" s="33" t="s">
        <v>86</v>
      </c>
      <c r="C77" s="33" t="s">
        <v>87</v>
      </c>
      <c r="D77" s="52" t="s">
        <v>80</v>
      </c>
      <c r="E77" s="52"/>
      <c r="F77" s="53">
        <v>98.7</v>
      </c>
      <c r="G77" s="54"/>
      <c r="H77" s="53"/>
      <c r="I77" s="54"/>
      <c r="J77" s="53">
        <f t="shared" ref="J77:J78" si="4">F77+H77</f>
        <v>98.7</v>
      </c>
      <c r="K77" s="54"/>
    </row>
    <row r="78" spans="1:18" ht="45.6" customHeight="1" x14ac:dyDescent="0.2">
      <c r="A78" s="25"/>
      <c r="B78" s="27" t="s">
        <v>88</v>
      </c>
      <c r="C78" s="27" t="s">
        <v>87</v>
      </c>
      <c r="D78" s="55" t="s">
        <v>80</v>
      </c>
      <c r="E78" s="56"/>
      <c r="F78" s="53">
        <v>86.8</v>
      </c>
      <c r="G78" s="54"/>
      <c r="H78" s="53"/>
      <c r="I78" s="54"/>
      <c r="J78" s="53">
        <f t="shared" si="4"/>
        <v>86.8</v>
      </c>
      <c r="K78" s="54"/>
      <c r="M78" s="38"/>
    </row>
    <row r="79" spans="1:18" s="37" customFormat="1" ht="43.15" customHeight="1" x14ac:dyDescent="0.25">
      <c r="A79" s="49" t="s">
        <v>89</v>
      </c>
      <c r="B79" s="49"/>
      <c r="C79" s="36"/>
      <c r="D79" s="36"/>
      <c r="E79" s="36"/>
      <c r="F79" s="36"/>
      <c r="G79" s="36"/>
      <c r="H79" s="36"/>
      <c r="I79" s="36"/>
      <c r="J79" s="36"/>
      <c r="K79" s="36"/>
      <c r="M79" s="38"/>
    </row>
    <row r="80" spans="1:18" s="37" customFormat="1" ht="22.15" customHeight="1" x14ac:dyDescent="0.25">
      <c r="A80" s="39"/>
      <c r="B80" s="36"/>
      <c r="C80" s="36"/>
      <c r="D80" s="36"/>
      <c r="E80" s="40"/>
      <c r="F80" s="36"/>
      <c r="G80" s="36"/>
      <c r="H80" s="50" t="s">
        <v>90</v>
      </c>
      <c r="I80" s="50"/>
      <c r="J80" s="50"/>
      <c r="K80" s="50"/>
    </row>
    <row r="81" spans="1:11" s="37" customFormat="1" ht="55.15" customHeight="1" x14ac:dyDescent="0.25">
      <c r="A81" s="49" t="s">
        <v>91</v>
      </c>
      <c r="B81" s="49"/>
      <c r="C81" s="36"/>
      <c r="D81" s="36"/>
      <c r="E81" s="41" t="s">
        <v>92</v>
      </c>
      <c r="F81" s="42"/>
      <c r="G81" s="42"/>
      <c r="H81" s="46" t="s">
        <v>93</v>
      </c>
      <c r="I81" s="47"/>
      <c r="J81" s="47"/>
      <c r="K81" s="47"/>
    </row>
    <row r="82" spans="1:11" s="37" customFormat="1" ht="18.75" customHeight="1" x14ac:dyDescent="0.25">
      <c r="A82" s="49" t="s">
        <v>94</v>
      </c>
      <c r="B82" s="49"/>
      <c r="C82" s="36"/>
      <c r="D82" s="36"/>
      <c r="E82" s="36"/>
      <c r="F82" s="36"/>
      <c r="G82" s="36"/>
      <c r="H82" s="51"/>
      <c r="I82" s="51"/>
      <c r="J82" s="51"/>
      <c r="K82" s="51"/>
    </row>
    <row r="83" spans="1:11" s="37" customFormat="1" ht="20.25" customHeight="1" x14ac:dyDescent="0.25">
      <c r="A83" s="39"/>
      <c r="B83" s="36"/>
      <c r="C83" s="36"/>
      <c r="D83" s="36"/>
      <c r="E83" s="40"/>
      <c r="F83" s="36"/>
      <c r="G83" s="36"/>
      <c r="H83" s="45" t="s">
        <v>95</v>
      </c>
      <c r="I83" s="45"/>
      <c r="J83" s="45"/>
      <c r="K83" s="45"/>
    </row>
    <row r="84" spans="1:11" s="37" customFormat="1" ht="34.5" customHeight="1" x14ac:dyDescent="0.2">
      <c r="A84" s="39" t="s">
        <v>96</v>
      </c>
      <c r="B84" s="36"/>
      <c r="C84" s="39"/>
      <c r="D84" s="36"/>
      <c r="E84" s="41" t="s">
        <v>92</v>
      </c>
      <c r="F84" s="41"/>
      <c r="G84" s="42"/>
      <c r="H84" s="46" t="s">
        <v>93</v>
      </c>
      <c r="I84" s="47"/>
      <c r="J84" s="47"/>
      <c r="K84" s="47"/>
    </row>
    <row r="85" spans="1:11" ht="15.75" x14ac:dyDescent="0.2">
      <c r="A85" s="43"/>
      <c r="B85" s="48"/>
      <c r="C85" s="48"/>
      <c r="D85" s="48"/>
      <c r="E85" s="43"/>
      <c r="F85" s="43"/>
      <c r="G85" s="43"/>
      <c r="H85" s="43"/>
      <c r="I85" s="43"/>
      <c r="J85" s="43"/>
      <c r="K85" s="43"/>
    </row>
    <row r="86" spans="1:11" x14ac:dyDescent="0.2">
      <c r="A86" s="43"/>
      <c r="B86" s="44"/>
      <c r="C86" s="43"/>
      <c r="D86" s="43"/>
      <c r="E86" s="43"/>
      <c r="F86" s="43"/>
      <c r="G86" s="43"/>
      <c r="H86" s="43"/>
      <c r="I86" s="43"/>
      <c r="J86" s="43"/>
      <c r="K86" s="43"/>
    </row>
    <row r="87" spans="1:11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</row>
  </sheetData>
  <mergeCells count="188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L12:Q12"/>
    <mergeCell ref="A13:K13"/>
    <mergeCell ref="A14:K14"/>
    <mergeCell ref="L14:Q14"/>
    <mergeCell ref="B6:C6"/>
    <mergeCell ref="E6:I6"/>
    <mergeCell ref="J6:K6"/>
    <mergeCell ref="A7:K7"/>
    <mergeCell ref="A8:I8"/>
    <mergeCell ref="A9:K9"/>
    <mergeCell ref="A19:K19"/>
    <mergeCell ref="A20:K20"/>
    <mergeCell ref="L20:P20"/>
    <mergeCell ref="A21:K21"/>
    <mergeCell ref="A22:K22"/>
    <mergeCell ref="A23:K23"/>
    <mergeCell ref="L23:P23"/>
    <mergeCell ref="A15:K15"/>
    <mergeCell ref="L15:Q15"/>
    <mergeCell ref="A16:K16"/>
    <mergeCell ref="A17:K17"/>
    <mergeCell ref="L17:Q17"/>
    <mergeCell ref="A18:K18"/>
    <mergeCell ref="A30:K30"/>
    <mergeCell ref="B32:H32"/>
    <mergeCell ref="B33:H33"/>
    <mergeCell ref="A34:K34"/>
    <mergeCell ref="A35:K35"/>
    <mergeCell ref="B37:H37"/>
    <mergeCell ref="A24:K24"/>
    <mergeCell ref="A25:K25"/>
    <mergeCell ref="A26:K26"/>
    <mergeCell ref="A27:K27"/>
    <mergeCell ref="A28:K28"/>
    <mergeCell ref="A29:K29"/>
    <mergeCell ref="B43:C43"/>
    <mergeCell ref="D43:E43"/>
    <mergeCell ref="F43:G43"/>
    <mergeCell ref="H43:I43"/>
    <mergeCell ref="B44:C44"/>
    <mergeCell ref="D44:E44"/>
    <mergeCell ref="F44:G44"/>
    <mergeCell ref="H44:I44"/>
    <mergeCell ref="B38:H38"/>
    <mergeCell ref="A40:H40"/>
    <mergeCell ref="A41:I41"/>
    <mergeCell ref="B42:C42"/>
    <mergeCell ref="D42:E42"/>
    <mergeCell ref="F42:G42"/>
    <mergeCell ref="H42:I42"/>
    <mergeCell ref="A48:H48"/>
    <mergeCell ref="A49:I49"/>
    <mergeCell ref="A50:C50"/>
    <mergeCell ref="D50:E50"/>
    <mergeCell ref="F50:G50"/>
    <mergeCell ref="H50:I50"/>
    <mergeCell ref="B45:C45"/>
    <mergeCell ref="D45:E45"/>
    <mergeCell ref="F45:G45"/>
    <mergeCell ref="H45:I45"/>
    <mergeCell ref="A46:C46"/>
    <mergeCell ref="D46:E46"/>
    <mergeCell ref="F46:G46"/>
    <mergeCell ref="H46:I46"/>
    <mergeCell ref="A53:C53"/>
    <mergeCell ref="D53:E53"/>
    <mergeCell ref="F53:G53"/>
    <mergeCell ref="H53:I53"/>
    <mergeCell ref="A55:H55"/>
    <mergeCell ref="D56:E56"/>
    <mergeCell ref="F56:G56"/>
    <mergeCell ref="H56:I56"/>
    <mergeCell ref="A51:C51"/>
    <mergeCell ref="D51:E51"/>
    <mergeCell ref="F51:G51"/>
    <mergeCell ref="H51:I51"/>
    <mergeCell ref="A52:C52"/>
    <mergeCell ref="D52:E52"/>
    <mergeCell ref="F52:G52"/>
    <mergeCell ref="H52:I52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H83:K83"/>
    <mergeCell ref="H84:K84"/>
    <mergeCell ref="B85:D85"/>
    <mergeCell ref="A79:B79"/>
    <mergeCell ref="H80:K80"/>
    <mergeCell ref="A81:B81"/>
    <mergeCell ref="H81:K81"/>
    <mergeCell ref="A82:B82"/>
    <mergeCell ref="H82:K82"/>
  </mergeCells>
  <pageMargins left="0.23622047244094491" right="0.23622047244094491" top="0.35433070866141736" bottom="0.35433070866141736" header="0.31496062992125984" footer="0.31496062992125984"/>
  <pageSetup paperSize="9" scale="52" fitToHeight="3" orientation="landscape" r:id="rId1"/>
  <rowBreaks count="1" manualBreakCount="1">
    <brk id="2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0611031</vt:lpstr>
      <vt:lpstr>'0611031'!Область_друку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2025-08-01T11:59:41Z</dcterms:created>
  <dcterms:modified xsi:type="dcterms:W3CDTF">2025-08-04T11:15:34Z</dcterms:modified>
</cp:coreProperties>
</file>