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300" sheetId="1" r:id="rId1"/>
  </sheets>
  <definedNames>
    <definedName name="_xlnm.Print_Area" localSheetId="0">'0611300'!$A$1:$L$82</definedName>
  </definedNames>
  <calcPr calcId="152511"/>
</workbook>
</file>

<file path=xl/calcChain.xml><?xml version="1.0" encoding="utf-8"?>
<calcChain xmlns="http://schemas.openxmlformats.org/spreadsheetml/2006/main">
  <c r="J74" i="1" l="1"/>
  <c r="H72" i="1"/>
  <c r="J72" i="1" s="1"/>
  <c r="J70" i="1"/>
  <c r="J69" i="1"/>
  <c r="H67" i="1"/>
  <c r="J67" i="1" s="1"/>
  <c r="J66" i="1"/>
  <c r="J63" i="1"/>
  <c r="H61" i="1"/>
  <c r="J61" i="1" s="1"/>
  <c r="J59" i="1"/>
  <c r="J58" i="1"/>
  <c r="H56" i="1"/>
  <c r="J56" i="1" s="1"/>
  <c r="J55" i="1"/>
  <c r="D48" i="1"/>
  <c r="D41" i="1"/>
  <c r="F40" i="1"/>
  <c r="F47" i="1" s="1"/>
  <c r="F41" i="1" l="1"/>
  <c r="H47" i="1"/>
  <c r="H48" i="1" s="1"/>
  <c r="F48" i="1"/>
  <c r="H40" i="1"/>
  <c r="H41" i="1" s="1"/>
</calcChain>
</file>

<file path=xl/sharedStrings.xml><?xml version="1.0" encoding="utf-8"?>
<sst xmlns="http://schemas.openxmlformats.org/spreadsheetml/2006/main" count="125" uniqueCount="87">
  <si>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</si>
  <si>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</si>
  <si>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</si>
  <si>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</si>
  <si>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</si>
  <si>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</si>
  <si>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</si>
  <si>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</si>
  <si>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</si>
  <si>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</si>
  <si>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0990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</si>
  <si>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r>
      <rPr>
        <b/>
        <u/>
        <sz val="12"/>
        <rFont val="Times New Roman"/>
        <family val="1"/>
        <charset val="204"/>
      </rPr>
      <t>Будівництво</t>
    </r>
    <r>
      <rPr>
        <b/>
        <u/>
        <vertAlign val="superscript"/>
        <sz val="12"/>
        <rFont val="Times New Roman"/>
        <family val="1"/>
        <charset val="204"/>
      </rPr>
      <t xml:space="preserve"> 1</t>
    </r>
    <r>
      <rPr>
        <b/>
        <u/>
        <sz val="12"/>
        <rFont val="Times New Roman"/>
        <family val="1"/>
        <charset val="204"/>
      </rPr>
      <t xml:space="preserve"> освітніх установ та закладів</t>
    </r>
    <r>
      <rPr>
        <u/>
        <sz val="12"/>
        <rFont val="Times New Roman"/>
        <family val="1"/>
        <charset val="204"/>
      </rPr>
      <t xml:space="preserve">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</si>
  <si>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</si>
  <si>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31 043 812,86 гривень, у тому числі загального фонду — 0,00 гривень та спеціального фонду — 31 043 812,86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</si>
  <si>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</si>
  <si>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</si>
  <si>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№2456-VІ   (із змінами і доповненнями)</t>
  </si>
  <si>
    <t>Закон України від 05.09.2017 року № 2145- VІІI “Про освіту”  (із змінами і доповненнями)</t>
  </si>
  <si>
    <t xml:space="preserve">Закон України від 19.11.2024 року № 4059-IX  "Про Державний бюджет України на 2025 рік" </t>
  </si>
  <si>
    <t>Наказ Міністерства фінансів України 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</si>
  <si>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 xml:space="preserve">Наказ Мінбудархітектури України від 27.04.1993 року № 46  “Державні будівельні норми України”    </t>
  </si>
  <si>
    <t>Наказ Міністерство регіонального розвитку, будівництва та житлово-комунального господарства України від 25.04.2018 № 106 "Про затвердження ДБН В.2.2-3:2018 Будинки і споруди. Заклади освіти"</t>
  </si>
  <si>
    <t>Наказ Міністерство регіонального розвитку, будівництва та житлово-комунального господарства України від 25.04.2018 № 107 "Про затвердження ДБН В.2.2-4:2018 "Будинки і споруди. Заклади дошкільної освіти"</t>
  </si>
  <si>
    <t>Наказ Міністерства регіонального розвитку, будівництва та житлово-комунального господарства України від 30.11.2018 року № 327 "Про затвердження ДБН В.2.2-40:2018 Будинки і споруди. Інклюзивність будівель і споруд. Основні положення",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</si>
  <si>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</si>
  <si>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 від 27.12.2001 року № 1764 “Про затвердження Порядку державного фінансування капітального будівництва”  (із змінами і доповненнями)</t>
  </si>
  <si>
    <t>Рішення Хмельницької міської ради від 23.12.2020 року № 9 "Про затвердження цільової Програми попередження виникнення надзвичайних ситуацій та забезпечення
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роки"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</si>
  <si>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</si>
  <si>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</si>
  <si>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</si>
  <si>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</si>
  <si>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</si>
  <si>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</si>
  <si>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</si>
  <si>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</si>
  <si>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ефективних умов діяльності закладів освіти</t>
  </si>
  <si>
    <t>Розвиток інфраструктури освітніх установ та закладів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</si>
  <si>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Забезпечення розвитку об'єктів соціально-культурного значення. Будівництва, реконструкції та реставрації, будівель і споруд закладів освіти. Створення належних умов для функціонування закладів освіти й забезпечення  доступності та якості отримання освітніх послуг.</t>
    </r>
  </si>
  <si>
    <t> 8.Завдання бюджетної програми:</t>
  </si>
  <si>
    <t>Завдання</t>
  </si>
  <si>
    <t>Будівництво закладів освіти, будівель та споруд закладів освіти. Капітальний ремонт, реконструкція та добудова існуючих закладів освіти, приміщень, будівель та споруд закладів освіти. Розширення мережі закладів освіти. Утримання в належному стані будівель та споруд закладів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</si>
  <si>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</si>
  <si>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</si>
  <si>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</si>
  <si>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</si>
  <si>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</si>
  <si>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</si>
  <si>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Будівництво, капітальний ремонт, реконструкція та добудова закладів освіти, будівель та споруд закладів освіти.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</si>
  <si>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</si>
  <si>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</si>
  <si>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</si>
  <si>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</si>
  <si>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</si>
  <si>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</si>
  <si>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</si>
  <si>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</si>
  <si>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Нове будівництво споруди цивільного захисту для закладу дошкільної освіти № 18 "Зірочка"</t>
  </si>
  <si>
    <t>затрат</t>
  </si>
  <si>
    <t>Вартість об’єкта по закладу дошкільної освіти № 18 "Зірочка"</t>
  </si>
  <si>
    <t>грн</t>
  </si>
  <si>
    <t>Договірні зобов’язання</t>
  </si>
  <si>
    <t>Обсяг видатків з урахуванням попередніх періодів</t>
  </si>
  <si>
    <t>Розрахунок</t>
  </si>
  <si>
    <t>продукту</t>
  </si>
  <si>
    <t xml:space="preserve">Загальна площа споруди цивільного захисту </t>
  </si>
  <si>
    <t>кв.м</t>
  </si>
  <si>
    <t xml:space="preserve">Місткість споруди цивільного захисту </t>
  </si>
  <si>
    <t>осіб</t>
  </si>
  <si>
    <t>ефективності</t>
  </si>
  <si>
    <t xml:space="preserve">Середні витрати на 1 кв.м </t>
  </si>
  <si>
    <t>якості</t>
  </si>
  <si>
    <t xml:space="preserve">Відсоток забезпеченості фінансовим ресурсом на будівництво </t>
  </si>
  <si>
    <t>%</t>
  </si>
  <si>
    <t>Нове будівництво споруди цивільного захисту для Шаровечківської загальноосвітній школі І-ІІІ ступенів</t>
  </si>
  <si>
    <t xml:space="preserve">Вартість об’єкта </t>
  </si>
  <si>
    <t>Місткість споруди цивільного захисту</t>
  </si>
  <si>
    <t>Відсоток забезпеченості фінансовим ресурсом на будівництво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</si>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</sst>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0\ _₴"/>
    <numFmt numFmtId="165" formatCode="#,##0.0\ _₴"/>
  </numFmts>
  <fonts count="34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vertAlign val="superscript"/>
      <sz val="12"/>
      <name val="Times New Roman"/>
      <family val="1"/>
      <charset val="204"/>
    </font>
    <font>
      <sz val="12"/>
      <name val="Times New Roman"/>
      <family val="1"/>
    </font>
    <font>
      <u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0" borderId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5" fillId="0" borderId="0"/>
    <xf numFmtId="0" fontId="2" fillId="0" borderId="0"/>
    <xf numFmtId="0" fontId="29" fillId="0" borderId="0"/>
    <xf numFmtId="0" fontId="25" fillId="0" borderId="0"/>
    <xf numFmtId="0" fontId="31" fillId="0" borderId="0"/>
    <xf numFmtId="0" fontId="32" fillId="0" borderId="0"/>
    <xf numFmtId="0" fontId="1" fillId="0" borderId="0"/>
    <xf numFmtId="0" fontId="23" fillId="16" borderId="17" applyNumberFormat="0" applyFont="0" applyAlignment="0" applyProtection="0"/>
    <xf numFmtId="0" fontId="33" fillId="0" borderId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1" fontId="19" fillId="0" borderId="0" xfId="0" applyNumberFormat="1" applyFont="1" applyFill="1" applyBorder="1" applyAlignment="1">
      <alignment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3" fillId="0" borderId="1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11" fillId="0" borderId="7" xfId="0" applyNumberFormat="1" applyFont="1" applyFill="1" applyBorder="1" applyAlignment="1">
      <alignment horizontal="center" vertical="center" wrapText="1" shrinkToFit="1"/>
    </xf>
    <xf numFmtId="3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7" xfId="0" applyNumberFormat="1" applyFont="1" applyFill="1" applyBorder="1" applyAlignment="1">
      <alignment horizontal="center" vertical="center" wrapText="1" shrinkToFit="1"/>
    </xf>
    <xf numFmtId="1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 shrinkToFit="1"/>
    </xf>
    <xf numFmtId="164" fontId="11" fillId="0" borderId="9" xfId="0" applyNumberFormat="1" applyFont="1" applyFill="1" applyBorder="1" applyAlignment="1">
      <alignment horizontal="center" vertical="center" wrapText="1" shrinkToFi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2" fontId="3" fillId="0" borderId="7" xfId="1" applyNumberFormat="1" applyFont="1" applyFill="1" applyBorder="1" applyAlignment="1">
      <alignment horizontal="center" vertical="center" wrapText="1" shrinkToFit="1"/>
    </xf>
    <xf numFmtId="2" fontId="3" fillId="0" borderId="9" xfId="1" applyNumberFormat="1" applyFont="1" applyFill="1" applyBorder="1" applyAlignment="1">
      <alignment horizontal="center" vertical="center" wrapText="1" shrinkToFit="1"/>
    </xf>
    <xf numFmtId="2" fontId="3" fillId="0" borderId="7" xfId="1" applyNumberFormat="1" applyFont="1" applyFill="1" applyBorder="1" applyAlignment="1">
      <alignment horizontal="center" vertical="center" wrapText="1"/>
    </xf>
    <xf numFmtId="2" fontId="3" fillId="0" borderId="9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 shrinkToFit="1"/>
    </xf>
    <xf numFmtId="1" fontId="3" fillId="0" borderId="7" xfId="1" applyNumberFormat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 shrinkToFi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 shrinkToFit="1"/>
    </xf>
    <xf numFmtId="1" fontId="19" fillId="0" borderId="8" xfId="0" applyNumberFormat="1" applyFont="1" applyFill="1" applyBorder="1" applyAlignment="1">
      <alignment horizontal="center" vertical="center" wrapText="1" shrinkToFit="1"/>
    </xf>
    <xf numFmtId="1" fontId="19" fillId="0" borderId="9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 shrinkToFit="1"/>
    </xf>
    <xf numFmtId="4" fontId="11" fillId="0" borderId="9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2"/>
  <sheetViews>
    <sheetView tabSelected="1" view="pageBreakPreview" zoomScale="60" zoomScaleNormal="70" workbookViewId="0">
      <selection activeCell="M3" sqref="M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7.5" style="1" customWidth="1"/>
    <col min="13" max="13" width="52.33203125" style="1" customWidth="1"/>
    <col min="14" max="16384" width="9.33203125" style="1"/>
  </cols>
  <sheetData>
    <row r="1" spans="1:13" ht="86.25" customHeight="1" x14ac:dyDescent="0.2">
      <c r="B1" s="2"/>
      <c r="C1" s="2"/>
      <c r="D1" s="2"/>
      <c r="E1" s="2"/>
      <c r="F1" s="2"/>
      <c r="G1" s="123" t="s">
        <v>0</v>
      </c>
      <c r="H1" s="124"/>
      <c r="I1" s="124"/>
      <c r="J1" s="124"/>
      <c r="K1" s="124"/>
    </row>
    <row r="2" spans="1:13" ht="120.95" customHeight="1" x14ac:dyDescent="0.2">
      <c r="B2" s="2"/>
      <c r="C2" s="2"/>
      <c r="D2" s="2"/>
      <c r="E2" s="2"/>
      <c r="F2" s="2"/>
      <c r="G2" s="123" t="s">
        <v>86</v>
      </c>
      <c r="H2" s="123"/>
      <c r="I2" s="123"/>
      <c r="J2" s="123"/>
      <c r="K2" s="123"/>
    </row>
    <row r="3" spans="1:13" ht="38.85" customHeight="1" x14ac:dyDescent="0.2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3" ht="125.65" customHeight="1" x14ac:dyDescent="0.2">
      <c r="A4" s="3" t="s">
        <v>2</v>
      </c>
      <c r="B4" s="121" t="s">
        <v>3</v>
      </c>
      <c r="C4" s="126"/>
      <c r="D4" s="126"/>
      <c r="E4" s="126"/>
      <c r="F4" s="126"/>
      <c r="G4" s="121" t="s">
        <v>4</v>
      </c>
      <c r="H4" s="121"/>
      <c r="I4" s="121"/>
      <c r="J4" s="121"/>
      <c r="K4" s="121"/>
    </row>
    <row r="5" spans="1:13" ht="125.45" customHeight="1" x14ac:dyDescent="0.2">
      <c r="A5" s="4" t="s">
        <v>5</v>
      </c>
      <c r="B5" s="121" t="s">
        <v>6</v>
      </c>
      <c r="C5" s="126"/>
      <c r="D5" s="126"/>
      <c r="E5" s="126"/>
      <c r="F5" s="126"/>
      <c r="G5" s="121" t="s">
        <v>7</v>
      </c>
      <c r="H5" s="126"/>
      <c r="I5" s="126"/>
      <c r="J5" s="126"/>
      <c r="K5" s="126"/>
    </row>
    <row r="6" spans="1:13" ht="121.7" customHeight="1" x14ac:dyDescent="0.2">
      <c r="A6" s="4" t="s">
        <v>8</v>
      </c>
      <c r="B6" s="121" t="s">
        <v>9</v>
      </c>
      <c r="C6" s="121"/>
      <c r="D6" s="5" t="s">
        <v>10</v>
      </c>
      <c r="E6" s="122" t="s">
        <v>11</v>
      </c>
      <c r="F6" s="122"/>
      <c r="G6" s="121" t="s">
        <v>12</v>
      </c>
      <c r="H6" s="121"/>
      <c r="I6" s="121"/>
      <c r="J6" s="121"/>
      <c r="K6" s="121"/>
    </row>
    <row r="7" spans="1:13" ht="25.15" customHeight="1" x14ac:dyDescent="0.2">
      <c r="A7" s="107" t="s">
        <v>13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3" ht="21.2" customHeight="1" x14ac:dyDescent="0.2">
      <c r="A8" s="107" t="s">
        <v>14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M8" s="6"/>
    </row>
    <row r="9" spans="1:13" s="7" customFormat="1" ht="21.75" customHeight="1" x14ac:dyDescent="0.2">
      <c r="A9" s="114" t="s">
        <v>15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M9" s="8"/>
    </row>
    <row r="10" spans="1:13" s="7" customFormat="1" ht="19.149999999999999" customHeight="1" x14ac:dyDescent="0.2">
      <c r="A10" s="114" t="s">
        <v>16</v>
      </c>
      <c r="B10" s="114"/>
      <c r="C10" s="114"/>
      <c r="D10" s="114"/>
      <c r="E10" s="114"/>
      <c r="F10" s="114"/>
      <c r="G10" s="114"/>
      <c r="H10" s="114"/>
      <c r="I10" s="114"/>
      <c r="J10" s="9"/>
      <c r="K10" s="9"/>
      <c r="M10" s="8"/>
    </row>
    <row r="11" spans="1:13" s="7" customFormat="1" ht="22.7" customHeight="1" x14ac:dyDescent="0.2">
      <c r="A11" s="114" t="s">
        <v>17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M11" s="8"/>
    </row>
    <row r="12" spans="1:13" s="7" customFormat="1" ht="20.65" customHeight="1" x14ac:dyDescent="0.2">
      <c r="A12" s="114" t="s">
        <v>18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M12" s="8"/>
    </row>
    <row r="13" spans="1:13" s="7" customFormat="1" ht="23.85" customHeight="1" x14ac:dyDescent="0.2">
      <c r="A13" s="119" t="s">
        <v>19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8"/>
    </row>
    <row r="14" spans="1:13" s="7" customFormat="1" ht="15" customHeight="1" x14ac:dyDescent="0.2">
      <c r="A14" s="114" t="s">
        <v>20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M14" s="8"/>
    </row>
    <row r="15" spans="1:13" s="7" customFormat="1" ht="22.9" customHeight="1" x14ac:dyDescent="0.2">
      <c r="A15" s="114" t="s">
        <v>21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8"/>
    </row>
    <row r="16" spans="1:13" s="7" customFormat="1" ht="36.75" customHeight="1" x14ac:dyDescent="0.2">
      <c r="A16" s="114" t="s">
        <v>22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8"/>
    </row>
    <row r="17" spans="1:13" s="7" customFormat="1" ht="40.700000000000003" customHeight="1" x14ac:dyDescent="0.2">
      <c r="A17" s="119" t="s">
        <v>23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8"/>
    </row>
    <row r="18" spans="1:13" s="7" customFormat="1" ht="40.700000000000003" customHeight="1" x14ac:dyDescent="0.2">
      <c r="A18" s="114" t="s">
        <v>24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8"/>
    </row>
    <row r="19" spans="1:13" s="7" customFormat="1" ht="19.149999999999999" customHeight="1" x14ac:dyDescent="0.2">
      <c r="A19" s="114" t="s">
        <v>25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8"/>
    </row>
    <row r="20" spans="1:13" s="7" customFormat="1" ht="55.15" customHeight="1" x14ac:dyDescent="0.2">
      <c r="A20" s="114" t="s">
        <v>26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M20" s="8"/>
    </row>
    <row r="21" spans="1:13" s="7" customFormat="1" ht="25.9" customHeight="1" x14ac:dyDescent="0.2">
      <c r="A21" s="114" t="s">
        <v>27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M21" s="8"/>
    </row>
    <row r="22" spans="1:13" s="7" customFormat="1" ht="20.45" customHeight="1" x14ac:dyDescent="0.2">
      <c r="A22" s="114" t="s">
        <v>28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M22" s="8"/>
    </row>
    <row r="23" spans="1:13" s="7" customFormat="1" ht="19.149999999999999" customHeight="1" x14ac:dyDescent="0.2">
      <c r="A23" s="115" t="s">
        <v>29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M23" s="8"/>
    </row>
    <row r="24" spans="1:13" s="7" customFormat="1" ht="23.85" customHeight="1" x14ac:dyDescent="0.2">
      <c r="A24" s="115" t="s">
        <v>30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M24" s="8"/>
    </row>
    <row r="25" spans="1:13" s="7" customFormat="1" ht="23.85" customHeight="1" x14ac:dyDescent="0.2">
      <c r="A25" s="115" t="s">
        <v>31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M25" s="8"/>
    </row>
    <row r="26" spans="1:13" ht="23.25" customHeight="1" x14ac:dyDescent="0.2">
      <c r="A26" s="107" t="s">
        <v>32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pans="1:13" ht="9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3" ht="17.649999999999999" customHeight="1" x14ac:dyDescent="0.2">
      <c r="A28" s="10" t="s">
        <v>33</v>
      </c>
      <c r="B28" s="116" t="s">
        <v>34</v>
      </c>
      <c r="C28" s="117"/>
      <c r="D28" s="117"/>
      <c r="E28" s="117"/>
      <c r="F28" s="117"/>
      <c r="G28" s="117"/>
      <c r="H28" s="118"/>
      <c r="I28" s="11"/>
      <c r="J28" s="11"/>
      <c r="K28" s="11"/>
    </row>
    <row r="29" spans="1:13" ht="30.2" customHeight="1" x14ac:dyDescent="0.2">
      <c r="A29" s="12">
        <v>1</v>
      </c>
      <c r="B29" s="109" t="s">
        <v>35</v>
      </c>
      <c r="C29" s="109"/>
      <c r="D29" s="109"/>
      <c r="E29" s="109"/>
      <c r="F29" s="109"/>
      <c r="G29" s="109"/>
      <c r="H29" s="109"/>
      <c r="I29" s="11"/>
      <c r="J29" s="11"/>
      <c r="K29" s="11"/>
    </row>
    <row r="30" spans="1:13" ht="28.5" customHeight="1" x14ac:dyDescent="0.2">
      <c r="A30" s="12">
        <v>2</v>
      </c>
      <c r="B30" s="109" t="s">
        <v>36</v>
      </c>
      <c r="C30" s="109"/>
      <c r="D30" s="109"/>
      <c r="E30" s="109"/>
      <c r="F30" s="109"/>
      <c r="G30" s="109"/>
      <c r="H30" s="109"/>
      <c r="I30" s="11"/>
      <c r="J30" s="11"/>
      <c r="K30" s="11"/>
    </row>
    <row r="31" spans="1:13" ht="44.45" customHeight="1" x14ac:dyDescent="0.2">
      <c r="A31" s="110" t="s">
        <v>37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ht="23.25" customHeight="1" x14ac:dyDescent="0.2">
      <c r="A32" s="107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</row>
    <row r="33" spans="1:11" ht="9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23.25" customHeight="1" x14ac:dyDescent="0.2">
      <c r="A34" s="13" t="s">
        <v>33</v>
      </c>
      <c r="B34" s="93" t="s">
        <v>39</v>
      </c>
      <c r="C34" s="103"/>
      <c r="D34" s="103"/>
      <c r="E34" s="103"/>
      <c r="F34" s="103"/>
      <c r="G34" s="103"/>
      <c r="H34" s="94"/>
      <c r="I34" s="11"/>
      <c r="J34" s="11"/>
      <c r="K34" s="11"/>
    </row>
    <row r="35" spans="1:11" ht="70.7" customHeight="1" x14ac:dyDescent="0.2">
      <c r="A35" s="14">
        <v>1</v>
      </c>
      <c r="B35" s="111" t="s">
        <v>40</v>
      </c>
      <c r="C35" s="112"/>
      <c r="D35" s="112"/>
      <c r="E35" s="112"/>
      <c r="F35" s="112"/>
      <c r="G35" s="112"/>
      <c r="H35" s="113"/>
      <c r="I35" s="11"/>
      <c r="J35" s="11"/>
      <c r="K35" s="11"/>
    </row>
    <row r="36" spans="1:11" ht="24.75" customHeight="1" x14ac:dyDescent="0.2">
      <c r="A36" s="107" t="s">
        <v>41</v>
      </c>
      <c r="B36" s="107"/>
      <c r="C36" s="107"/>
      <c r="D36" s="107"/>
      <c r="E36" s="107"/>
      <c r="F36" s="107"/>
      <c r="G36" s="107"/>
      <c r="H36" s="107"/>
      <c r="I36" s="11"/>
      <c r="J36" s="11"/>
      <c r="K36" s="11"/>
    </row>
    <row r="37" spans="1:11" ht="15.75" x14ac:dyDescent="0.2">
      <c r="A37" s="108" t="s">
        <v>42</v>
      </c>
      <c r="B37" s="108"/>
      <c r="C37" s="108"/>
      <c r="D37" s="108"/>
      <c r="E37" s="108"/>
      <c r="F37" s="108"/>
      <c r="G37" s="108"/>
      <c r="H37" s="108"/>
      <c r="I37" s="108"/>
      <c r="J37" s="4"/>
      <c r="K37" s="4"/>
    </row>
    <row r="38" spans="1:11" s="18" customFormat="1" ht="19.149999999999999" customHeight="1" x14ac:dyDescent="0.2">
      <c r="A38" s="15" t="s">
        <v>33</v>
      </c>
      <c r="B38" s="93" t="s">
        <v>43</v>
      </c>
      <c r="C38" s="94"/>
      <c r="D38" s="93" t="s">
        <v>44</v>
      </c>
      <c r="E38" s="94"/>
      <c r="F38" s="93" t="s">
        <v>45</v>
      </c>
      <c r="G38" s="94"/>
      <c r="H38" s="93" t="s">
        <v>46</v>
      </c>
      <c r="I38" s="94"/>
      <c r="J38" s="16"/>
      <c r="K38" s="17"/>
    </row>
    <row r="39" spans="1:11" ht="15.75" x14ac:dyDescent="0.2">
      <c r="A39" s="19">
        <v>1</v>
      </c>
      <c r="B39" s="89">
        <v>2</v>
      </c>
      <c r="C39" s="91"/>
      <c r="D39" s="89">
        <v>3</v>
      </c>
      <c r="E39" s="91"/>
      <c r="F39" s="89">
        <v>4</v>
      </c>
      <c r="G39" s="91"/>
      <c r="H39" s="89">
        <v>6</v>
      </c>
      <c r="I39" s="91"/>
      <c r="J39" s="20"/>
      <c r="K39" s="11"/>
    </row>
    <row r="40" spans="1:11" ht="63.95" customHeight="1" x14ac:dyDescent="0.2">
      <c r="A40" s="21">
        <v>1</v>
      </c>
      <c r="B40" s="59" t="s">
        <v>47</v>
      </c>
      <c r="C40" s="60"/>
      <c r="D40" s="98">
        <v>0</v>
      </c>
      <c r="E40" s="99"/>
      <c r="F40" s="98">
        <f>15000000+11128251.1+4915561.76</f>
        <v>31043812.859999999</v>
      </c>
      <c r="G40" s="99"/>
      <c r="H40" s="98">
        <f>D40+F40</f>
        <v>31043812.859999999</v>
      </c>
      <c r="I40" s="99"/>
      <c r="J40" s="22"/>
      <c r="K40" s="11"/>
    </row>
    <row r="41" spans="1:11" ht="20.45" customHeight="1" x14ac:dyDescent="0.2">
      <c r="A41" s="104" t="s">
        <v>48</v>
      </c>
      <c r="B41" s="105"/>
      <c r="C41" s="106"/>
      <c r="D41" s="98">
        <f>D40</f>
        <v>0</v>
      </c>
      <c r="E41" s="99"/>
      <c r="F41" s="98">
        <f t="shared" ref="F41" si="0">F40</f>
        <v>31043812.859999999</v>
      </c>
      <c r="G41" s="99"/>
      <c r="H41" s="98">
        <f t="shared" ref="H41" si="1">H40</f>
        <v>31043812.859999999</v>
      </c>
      <c r="I41" s="99"/>
      <c r="J41" s="11"/>
      <c r="K41" s="11"/>
    </row>
    <row r="42" spans="1:11" ht="3.75" customHeight="1" x14ac:dyDescent="0.2">
      <c r="A42" s="11"/>
      <c r="B42" s="3"/>
      <c r="C42" s="11"/>
      <c r="D42" s="23"/>
      <c r="E42" s="23"/>
      <c r="F42" s="23"/>
      <c r="G42" s="23"/>
      <c r="H42" s="23"/>
      <c r="I42" s="23"/>
      <c r="J42" s="11"/>
      <c r="K42" s="11"/>
    </row>
    <row r="43" spans="1:11" ht="22.7" customHeight="1" x14ac:dyDescent="0.2">
      <c r="A43" s="107" t="s">
        <v>49</v>
      </c>
      <c r="B43" s="107"/>
      <c r="C43" s="107"/>
      <c r="D43" s="107"/>
      <c r="E43" s="107"/>
      <c r="F43" s="107"/>
      <c r="G43" s="107"/>
      <c r="H43" s="107"/>
      <c r="I43" s="11"/>
      <c r="J43" s="11"/>
      <c r="K43" s="11"/>
    </row>
    <row r="44" spans="1:11" ht="16.5" customHeight="1" x14ac:dyDescent="0.2">
      <c r="A44" s="108" t="s">
        <v>42</v>
      </c>
      <c r="B44" s="108"/>
      <c r="C44" s="108"/>
      <c r="D44" s="108"/>
      <c r="E44" s="108"/>
      <c r="F44" s="108"/>
      <c r="G44" s="108"/>
      <c r="H44" s="108"/>
      <c r="I44" s="108"/>
      <c r="J44" s="4"/>
      <c r="K44" s="4"/>
    </row>
    <row r="45" spans="1:11" ht="22.7" customHeight="1" x14ac:dyDescent="0.2">
      <c r="A45" s="93" t="s">
        <v>50</v>
      </c>
      <c r="B45" s="103"/>
      <c r="C45" s="94"/>
      <c r="D45" s="93" t="s">
        <v>44</v>
      </c>
      <c r="E45" s="94"/>
      <c r="F45" s="93" t="s">
        <v>45</v>
      </c>
      <c r="G45" s="94"/>
      <c r="H45" s="93" t="s">
        <v>46</v>
      </c>
      <c r="I45" s="94"/>
      <c r="J45" s="11"/>
      <c r="K45" s="11"/>
    </row>
    <row r="46" spans="1:11" ht="16.5" customHeight="1" x14ac:dyDescent="0.2">
      <c r="A46" s="89">
        <v>1</v>
      </c>
      <c r="B46" s="90"/>
      <c r="C46" s="91"/>
      <c r="D46" s="89">
        <v>2</v>
      </c>
      <c r="E46" s="91"/>
      <c r="F46" s="89">
        <v>3</v>
      </c>
      <c r="G46" s="91"/>
      <c r="H46" s="89">
        <v>4</v>
      </c>
      <c r="I46" s="91"/>
      <c r="J46" s="11"/>
      <c r="K46" s="11"/>
    </row>
    <row r="47" spans="1:11" ht="92.45" customHeight="1" x14ac:dyDescent="0.2">
      <c r="A47" s="59" t="s">
        <v>51</v>
      </c>
      <c r="B47" s="97"/>
      <c r="C47" s="60"/>
      <c r="D47" s="98">
        <v>0</v>
      </c>
      <c r="E47" s="99"/>
      <c r="F47" s="98">
        <f>F40</f>
        <v>31043812.859999999</v>
      </c>
      <c r="G47" s="99"/>
      <c r="H47" s="98">
        <f>D47+F47</f>
        <v>31043812.859999999</v>
      </c>
      <c r="I47" s="99"/>
      <c r="J47" s="11"/>
      <c r="K47" s="11"/>
    </row>
    <row r="48" spans="1:11" ht="23.1" customHeight="1" x14ac:dyDescent="0.2">
      <c r="A48" s="100" t="s">
        <v>48</v>
      </c>
      <c r="B48" s="101"/>
      <c r="C48" s="102"/>
      <c r="D48" s="98">
        <f>SUM(D47)</f>
        <v>0</v>
      </c>
      <c r="E48" s="99"/>
      <c r="F48" s="98">
        <f>SUM(F47)</f>
        <v>31043812.859999999</v>
      </c>
      <c r="G48" s="99"/>
      <c r="H48" s="98">
        <f>SUM(H47)</f>
        <v>31043812.859999999</v>
      </c>
      <c r="I48" s="99"/>
      <c r="J48" s="11"/>
      <c r="K48" s="11"/>
    </row>
    <row r="49" spans="1:13" ht="15.6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3" ht="21.2" customHeight="1" x14ac:dyDescent="0.2">
      <c r="A50" s="92" t="s">
        <v>52</v>
      </c>
      <c r="B50" s="92"/>
      <c r="C50" s="92"/>
      <c r="D50" s="92"/>
      <c r="E50" s="92"/>
      <c r="F50" s="92"/>
      <c r="G50" s="92"/>
      <c r="H50" s="92"/>
      <c r="I50" s="11"/>
      <c r="J50" s="11"/>
      <c r="K50" s="11"/>
    </row>
    <row r="51" spans="1:13" ht="31.5" x14ac:dyDescent="0.2">
      <c r="A51" s="15" t="s">
        <v>33</v>
      </c>
      <c r="B51" s="15" t="s">
        <v>53</v>
      </c>
      <c r="C51" s="15" t="s">
        <v>54</v>
      </c>
      <c r="D51" s="93" t="s">
        <v>55</v>
      </c>
      <c r="E51" s="94"/>
      <c r="F51" s="93" t="s">
        <v>44</v>
      </c>
      <c r="G51" s="94"/>
      <c r="H51" s="93" t="s">
        <v>45</v>
      </c>
      <c r="I51" s="94"/>
      <c r="J51" s="95" t="s">
        <v>46</v>
      </c>
      <c r="K51" s="95"/>
    </row>
    <row r="52" spans="1:13" ht="15.75" x14ac:dyDescent="0.2">
      <c r="A52" s="19">
        <v>1</v>
      </c>
      <c r="B52" s="19">
        <v>2</v>
      </c>
      <c r="C52" s="19">
        <v>3</v>
      </c>
      <c r="D52" s="89">
        <v>4</v>
      </c>
      <c r="E52" s="91"/>
      <c r="F52" s="89">
        <v>5</v>
      </c>
      <c r="G52" s="91"/>
      <c r="H52" s="89">
        <v>6</v>
      </c>
      <c r="I52" s="91"/>
      <c r="J52" s="96">
        <v>7</v>
      </c>
      <c r="K52" s="96"/>
    </row>
    <row r="53" spans="1:13" ht="25.15" customHeight="1" x14ac:dyDescent="0.2">
      <c r="A53" s="19"/>
      <c r="B53" s="89" t="s">
        <v>56</v>
      </c>
      <c r="C53" s="90"/>
      <c r="D53" s="90"/>
      <c r="E53" s="90"/>
      <c r="F53" s="90"/>
      <c r="G53" s="90"/>
      <c r="H53" s="90"/>
      <c r="I53" s="91"/>
      <c r="J53" s="89"/>
      <c r="K53" s="91"/>
    </row>
    <row r="54" spans="1:13" ht="20.45" customHeight="1" x14ac:dyDescent="0.2">
      <c r="A54" s="21">
        <v>1</v>
      </c>
      <c r="B54" s="24" t="s">
        <v>57</v>
      </c>
      <c r="C54" s="25"/>
      <c r="D54" s="85"/>
      <c r="E54" s="86"/>
      <c r="F54" s="85"/>
      <c r="G54" s="86"/>
      <c r="H54" s="85"/>
      <c r="I54" s="86"/>
      <c r="J54" s="88"/>
      <c r="K54" s="88"/>
    </row>
    <row r="55" spans="1:13" ht="46.9" customHeight="1" x14ac:dyDescent="0.2">
      <c r="A55" s="26"/>
      <c r="B55" s="27" t="s">
        <v>58</v>
      </c>
      <c r="C55" s="28" t="s">
        <v>59</v>
      </c>
      <c r="D55" s="73" t="s">
        <v>60</v>
      </c>
      <c r="E55" s="74"/>
      <c r="F55" s="83">
        <v>0</v>
      </c>
      <c r="G55" s="84"/>
      <c r="H55" s="83">
        <v>19510740.449999999</v>
      </c>
      <c r="I55" s="84"/>
      <c r="J55" s="83">
        <f>F55+H55</f>
        <v>19510740.449999999</v>
      </c>
      <c r="K55" s="84"/>
    </row>
    <row r="56" spans="1:13" ht="44.85" customHeight="1" x14ac:dyDescent="0.2">
      <c r="A56" s="29"/>
      <c r="B56" s="30" t="s">
        <v>61</v>
      </c>
      <c r="C56" s="31" t="s">
        <v>59</v>
      </c>
      <c r="D56" s="73" t="s">
        <v>62</v>
      </c>
      <c r="E56" s="74"/>
      <c r="F56" s="83">
        <v>0</v>
      </c>
      <c r="G56" s="84"/>
      <c r="H56" s="83">
        <f>10382489.35+5000000+3128251.1+1000000</f>
        <v>19510740.449999999</v>
      </c>
      <c r="I56" s="84"/>
      <c r="J56" s="83">
        <f>F56+H56</f>
        <v>19510740.449999999</v>
      </c>
      <c r="K56" s="84"/>
      <c r="M56" s="32"/>
    </row>
    <row r="57" spans="1:13" ht="16.350000000000001" customHeight="1" x14ac:dyDescent="0.2">
      <c r="A57" s="33">
        <v>2</v>
      </c>
      <c r="B57" s="24" t="s">
        <v>63</v>
      </c>
      <c r="C57" s="30"/>
      <c r="D57" s="59"/>
      <c r="E57" s="60"/>
      <c r="F57" s="63"/>
      <c r="G57" s="64"/>
      <c r="H57" s="85"/>
      <c r="I57" s="86"/>
      <c r="J57" s="87"/>
      <c r="K57" s="87"/>
    </row>
    <row r="58" spans="1:13" ht="43.5" customHeight="1" x14ac:dyDescent="0.2">
      <c r="A58" s="34"/>
      <c r="B58" s="27" t="s">
        <v>64</v>
      </c>
      <c r="C58" s="28" t="s">
        <v>65</v>
      </c>
      <c r="D58" s="73" t="s">
        <v>62</v>
      </c>
      <c r="E58" s="74"/>
      <c r="F58" s="75">
        <v>0</v>
      </c>
      <c r="G58" s="76"/>
      <c r="H58" s="77">
        <v>271.39999999999998</v>
      </c>
      <c r="I58" s="78"/>
      <c r="J58" s="79">
        <f t="shared" ref="J58:J59" si="2">F58+H58</f>
        <v>271.39999999999998</v>
      </c>
      <c r="K58" s="79"/>
    </row>
    <row r="59" spans="1:13" ht="45.75" customHeight="1" x14ac:dyDescent="0.2">
      <c r="A59" s="34"/>
      <c r="B59" s="27" t="s">
        <v>66</v>
      </c>
      <c r="C59" s="35" t="s">
        <v>67</v>
      </c>
      <c r="D59" s="73" t="s">
        <v>62</v>
      </c>
      <c r="E59" s="74"/>
      <c r="F59" s="75">
        <v>0</v>
      </c>
      <c r="G59" s="76"/>
      <c r="H59" s="80">
        <v>150</v>
      </c>
      <c r="I59" s="81"/>
      <c r="J59" s="82">
        <f t="shared" si="2"/>
        <v>150</v>
      </c>
      <c r="K59" s="82"/>
    </row>
    <row r="60" spans="1:13" ht="17.649999999999999" customHeight="1" x14ac:dyDescent="0.2">
      <c r="A60" s="33">
        <v>3</v>
      </c>
      <c r="B60" s="24" t="s">
        <v>68</v>
      </c>
      <c r="C60" s="30"/>
      <c r="D60" s="59"/>
      <c r="E60" s="60"/>
      <c r="F60" s="61"/>
      <c r="G60" s="62"/>
      <c r="H60" s="63"/>
      <c r="I60" s="64"/>
      <c r="J60" s="65"/>
      <c r="K60" s="65"/>
    </row>
    <row r="61" spans="1:13" ht="31.35" customHeight="1" x14ac:dyDescent="0.2">
      <c r="A61" s="33"/>
      <c r="B61" s="36" t="s">
        <v>69</v>
      </c>
      <c r="C61" s="30" t="s">
        <v>59</v>
      </c>
      <c r="D61" s="59" t="s">
        <v>62</v>
      </c>
      <c r="E61" s="60"/>
      <c r="F61" s="68">
        <v>0</v>
      </c>
      <c r="G61" s="69"/>
      <c r="H61" s="70">
        <f>H55/H58</f>
        <v>71889.242630803245</v>
      </c>
      <c r="I61" s="71"/>
      <c r="J61" s="72">
        <f t="shared" ref="J61" si="3">F61+H61</f>
        <v>71889.242630803245</v>
      </c>
      <c r="K61" s="72"/>
    </row>
    <row r="62" spans="1:13" ht="17.100000000000001" customHeight="1" x14ac:dyDescent="0.2">
      <c r="A62" s="33">
        <v>4</v>
      </c>
      <c r="B62" s="24" t="s">
        <v>70</v>
      </c>
      <c r="C62" s="30"/>
      <c r="D62" s="59"/>
      <c r="E62" s="60"/>
      <c r="F62" s="61"/>
      <c r="G62" s="62"/>
      <c r="H62" s="63"/>
      <c r="I62" s="64"/>
      <c r="J62" s="65"/>
      <c r="K62" s="65"/>
    </row>
    <row r="63" spans="1:13" ht="46.15" customHeight="1" x14ac:dyDescent="0.2">
      <c r="A63" s="29"/>
      <c r="B63" s="30" t="s">
        <v>71</v>
      </c>
      <c r="C63" s="30" t="s">
        <v>72</v>
      </c>
      <c r="D63" s="59" t="s">
        <v>62</v>
      </c>
      <c r="E63" s="60"/>
      <c r="F63" s="66">
        <v>0</v>
      </c>
      <c r="G63" s="66"/>
      <c r="H63" s="67">
        <v>100</v>
      </c>
      <c r="I63" s="67"/>
      <c r="J63" s="66">
        <f t="shared" ref="J63" si="4">F63+H63</f>
        <v>100</v>
      </c>
      <c r="K63" s="66"/>
    </row>
    <row r="64" spans="1:13" ht="21.75" customHeight="1" x14ac:dyDescent="0.2">
      <c r="A64" s="19"/>
      <c r="B64" s="89" t="s">
        <v>73</v>
      </c>
      <c r="C64" s="90"/>
      <c r="D64" s="90"/>
      <c r="E64" s="90"/>
      <c r="F64" s="90"/>
      <c r="G64" s="90"/>
      <c r="H64" s="90"/>
      <c r="I64" s="91"/>
      <c r="J64" s="89"/>
      <c r="K64" s="91"/>
    </row>
    <row r="65" spans="1:13" ht="17.100000000000001" customHeight="1" x14ac:dyDescent="0.2">
      <c r="A65" s="21">
        <v>1</v>
      </c>
      <c r="B65" s="24" t="s">
        <v>57</v>
      </c>
      <c r="C65" s="25"/>
      <c r="D65" s="85"/>
      <c r="E65" s="86"/>
      <c r="F65" s="85"/>
      <c r="G65" s="86"/>
      <c r="H65" s="85"/>
      <c r="I65" s="86"/>
      <c r="J65" s="88"/>
      <c r="K65" s="88"/>
    </row>
    <row r="66" spans="1:13" ht="28.5" customHeight="1" x14ac:dyDescent="0.2">
      <c r="A66" s="26"/>
      <c r="B66" s="27" t="s">
        <v>74</v>
      </c>
      <c r="C66" s="28" t="s">
        <v>59</v>
      </c>
      <c r="D66" s="73" t="s">
        <v>60</v>
      </c>
      <c r="E66" s="74"/>
      <c r="F66" s="83">
        <v>0</v>
      </c>
      <c r="G66" s="84"/>
      <c r="H66" s="83">
        <v>35449129</v>
      </c>
      <c r="I66" s="84"/>
      <c r="J66" s="83">
        <f>F66+H66</f>
        <v>35449129</v>
      </c>
      <c r="K66" s="84"/>
    </row>
    <row r="67" spans="1:13" ht="44.85" customHeight="1" x14ac:dyDescent="0.2">
      <c r="A67" s="29"/>
      <c r="B67" s="30" t="s">
        <v>61</v>
      </c>
      <c r="C67" s="31" t="s">
        <v>59</v>
      </c>
      <c r="D67" s="73" t="s">
        <v>62</v>
      </c>
      <c r="E67" s="74"/>
      <c r="F67" s="83">
        <v>0</v>
      </c>
      <c r="G67" s="84"/>
      <c r="H67" s="83">
        <f>18533567.24+5000000+8000000+3915561.76</f>
        <v>35449129</v>
      </c>
      <c r="I67" s="84"/>
      <c r="J67" s="83">
        <f>F67+H67</f>
        <v>35449129</v>
      </c>
      <c r="K67" s="84"/>
      <c r="M67" s="32"/>
    </row>
    <row r="68" spans="1:13" ht="21.2" customHeight="1" x14ac:dyDescent="0.2">
      <c r="A68" s="33">
        <v>2</v>
      </c>
      <c r="B68" s="24" t="s">
        <v>63</v>
      </c>
      <c r="C68" s="30"/>
      <c r="D68" s="59"/>
      <c r="E68" s="60"/>
      <c r="F68" s="63"/>
      <c r="G68" s="64"/>
      <c r="H68" s="85"/>
      <c r="I68" s="86"/>
      <c r="J68" s="87"/>
      <c r="K68" s="87"/>
    </row>
    <row r="69" spans="1:13" ht="47.65" customHeight="1" x14ac:dyDescent="0.2">
      <c r="A69" s="34"/>
      <c r="B69" s="27" t="s">
        <v>64</v>
      </c>
      <c r="C69" s="28" t="s">
        <v>65</v>
      </c>
      <c r="D69" s="73" t="s">
        <v>62</v>
      </c>
      <c r="E69" s="74"/>
      <c r="F69" s="75">
        <v>0</v>
      </c>
      <c r="G69" s="76"/>
      <c r="H69" s="77">
        <v>562.5</v>
      </c>
      <c r="I69" s="78"/>
      <c r="J69" s="79">
        <f t="shared" ref="J69:J70" si="5">F69+H69</f>
        <v>562.5</v>
      </c>
      <c r="K69" s="79"/>
    </row>
    <row r="70" spans="1:13" ht="41.45" customHeight="1" x14ac:dyDescent="0.2">
      <c r="A70" s="34"/>
      <c r="B70" s="27" t="s">
        <v>75</v>
      </c>
      <c r="C70" s="35" t="s">
        <v>67</v>
      </c>
      <c r="D70" s="73" t="s">
        <v>62</v>
      </c>
      <c r="E70" s="74"/>
      <c r="F70" s="75">
        <v>0</v>
      </c>
      <c r="G70" s="76"/>
      <c r="H70" s="80">
        <v>150</v>
      </c>
      <c r="I70" s="81"/>
      <c r="J70" s="82">
        <f t="shared" si="5"/>
        <v>150</v>
      </c>
      <c r="K70" s="82"/>
    </row>
    <row r="71" spans="1:13" ht="23.1" customHeight="1" x14ac:dyDescent="0.2">
      <c r="A71" s="33">
        <v>3</v>
      </c>
      <c r="B71" s="24" t="s">
        <v>68</v>
      </c>
      <c r="C71" s="30"/>
      <c r="D71" s="59"/>
      <c r="E71" s="60"/>
      <c r="F71" s="61"/>
      <c r="G71" s="62"/>
      <c r="H71" s="63"/>
      <c r="I71" s="64"/>
      <c r="J71" s="65"/>
      <c r="K71" s="65"/>
    </row>
    <row r="72" spans="1:13" ht="30.6" customHeight="1" x14ac:dyDescent="0.2">
      <c r="A72" s="33"/>
      <c r="B72" s="36" t="s">
        <v>69</v>
      </c>
      <c r="C72" s="30" t="s">
        <v>59</v>
      </c>
      <c r="D72" s="59" t="s">
        <v>62</v>
      </c>
      <c r="E72" s="60"/>
      <c r="F72" s="68">
        <v>0</v>
      </c>
      <c r="G72" s="69"/>
      <c r="H72" s="70">
        <f>H66/H69</f>
        <v>63020.673777777774</v>
      </c>
      <c r="I72" s="71"/>
      <c r="J72" s="72">
        <f t="shared" ref="J72" si="6">F72+H72</f>
        <v>63020.673777777774</v>
      </c>
      <c r="K72" s="72"/>
    </row>
    <row r="73" spans="1:13" ht="20.45" customHeight="1" x14ac:dyDescent="0.2">
      <c r="A73" s="33">
        <v>4</v>
      </c>
      <c r="B73" s="24" t="s">
        <v>70</v>
      </c>
      <c r="C73" s="30"/>
      <c r="D73" s="59"/>
      <c r="E73" s="60"/>
      <c r="F73" s="61"/>
      <c r="G73" s="62"/>
      <c r="H73" s="63"/>
      <c r="I73" s="64"/>
      <c r="J73" s="65"/>
      <c r="K73" s="65"/>
    </row>
    <row r="74" spans="1:13" ht="41.45" customHeight="1" x14ac:dyDescent="0.2">
      <c r="A74" s="29"/>
      <c r="B74" s="30" t="s">
        <v>76</v>
      </c>
      <c r="C74" s="30" t="s">
        <v>72</v>
      </c>
      <c r="D74" s="59" t="s">
        <v>62</v>
      </c>
      <c r="E74" s="60"/>
      <c r="F74" s="66">
        <v>0</v>
      </c>
      <c r="G74" s="66"/>
      <c r="H74" s="67">
        <v>100</v>
      </c>
      <c r="I74" s="67"/>
      <c r="J74" s="66">
        <f t="shared" ref="J74" si="7">F74+H74</f>
        <v>100</v>
      </c>
      <c r="K74" s="66"/>
    </row>
    <row r="75" spans="1:13" s="40" customFormat="1" ht="30.6" customHeight="1" x14ac:dyDescent="0.25">
      <c r="A75" s="53" t="s">
        <v>77</v>
      </c>
      <c r="B75" s="54"/>
      <c r="C75" s="54"/>
      <c r="D75" s="37"/>
      <c r="E75" s="38"/>
      <c r="F75" s="39"/>
      <c r="G75" s="39"/>
      <c r="H75" s="55" t="s">
        <v>78</v>
      </c>
      <c r="I75" s="55"/>
      <c r="J75" s="55"/>
      <c r="K75" s="55"/>
    </row>
    <row r="76" spans="1:13" s="40" customFormat="1" ht="13.15" customHeight="1" x14ac:dyDescent="0.2">
      <c r="A76" s="41"/>
      <c r="B76" s="42"/>
      <c r="C76" s="42"/>
      <c r="E76" s="43" t="s">
        <v>79</v>
      </c>
      <c r="F76" s="44"/>
      <c r="G76" s="44"/>
      <c r="H76" s="50" t="s">
        <v>80</v>
      </c>
      <c r="I76" s="50"/>
      <c r="J76" s="50"/>
      <c r="K76" s="50"/>
    </row>
    <row r="77" spans="1:13" s="40" customFormat="1" ht="55.15" customHeight="1" x14ac:dyDescent="0.2">
      <c r="A77" s="49" t="s">
        <v>81</v>
      </c>
      <c r="B77" s="56"/>
      <c r="C77" s="56"/>
      <c r="E77" s="45"/>
      <c r="F77" s="45"/>
      <c r="G77" s="45"/>
      <c r="H77" s="57"/>
      <c r="I77" s="57"/>
      <c r="J77" s="57"/>
      <c r="K77" s="57"/>
    </row>
    <row r="78" spans="1:13" s="40" customFormat="1" ht="18.75" customHeight="1" x14ac:dyDescent="0.25">
      <c r="A78" s="53" t="s">
        <v>82</v>
      </c>
      <c r="B78" s="54"/>
      <c r="C78" s="54"/>
      <c r="D78" s="37"/>
      <c r="E78" s="38"/>
      <c r="F78" s="39"/>
      <c r="G78" s="39"/>
      <c r="H78" s="58" t="s">
        <v>83</v>
      </c>
      <c r="I78" s="58"/>
      <c r="J78" s="58"/>
      <c r="K78" s="58"/>
    </row>
    <row r="79" spans="1:13" s="40" customFormat="1" ht="10.9" customHeight="1" x14ac:dyDescent="0.2">
      <c r="A79" s="49"/>
      <c r="B79" s="49"/>
      <c r="C79" s="49"/>
      <c r="E79" s="43" t="s">
        <v>79</v>
      </c>
      <c r="F79" s="43"/>
      <c r="G79" s="44"/>
      <c r="H79" s="50" t="s">
        <v>80</v>
      </c>
      <c r="I79" s="50"/>
      <c r="J79" s="50"/>
      <c r="K79" s="50"/>
    </row>
    <row r="80" spans="1:13" s="40" customFormat="1" ht="34.5" customHeight="1" x14ac:dyDescent="0.2">
      <c r="A80" s="49" t="s">
        <v>84</v>
      </c>
      <c r="B80" s="49"/>
      <c r="C80" s="49"/>
      <c r="E80" s="46"/>
      <c r="F80" s="46"/>
      <c r="G80" s="45"/>
      <c r="H80" s="51"/>
      <c r="I80" s="51"/>
      <c r="J80" s="51"/>
      <c r="K80" s="51"/>
    </row>
    <row r="81" spans="1:11" ht="15.75" customHeight="1" x14ac:dyDescent="0.2">
      <c r="A81" s="47"/>
      <c r="B81" s="52" t="s">
        <v>85</v>
      </c>
      <c r="C81" s="52"/>
      <c r="D81" s="52"/>
      <c r="E81" s="40"/>
      <c r="F81" s="40"/>
      <c r="G81" s="40"/>
      <c r="H81" s="40"/>
      <c r="I81" s="40"/>
      <c r="J81" s="40"/>
      <c r="K81" s="40"/>
    </row>
    <row r="82" spans="1:11" ht="12.75" customHeight="1" x14ac:dyDescent="0.2">
      <c r="A82" s="47"/>
      <c r="B82" s="48"/>
      <c r="C82" s="48"/>
      <c r="D82" s="48"/>
      <c r="E82" s="40"/>
      <c r="F82" s="40"/>
      <c r="G82" s="40"/>
      <c r="H82" s="40"/>
      <c r="I82" s="40"/>
      <c r="J82" s="40"/>
      <c r="K82" s="40"/>
    </row>
  </sheetData>
  <mergeCells count="178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L13"/>
    <mergeCell ref="A14:K14"/>
    <mergeCell ref="A15:L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B28:H28"/>
    <mergeCell ref="A16:L16"/>
    <mergeCell ref="A17:L17"/>
    <mergeCell ref="A18:L18"/>
    <mergeCell ref="A19:L19"/>
    <mergeCell ref="A20:K20"/>
    <mergeCell ref="A21:K21"/>
    <mergeCell ref="A36:H36"/>
    <mergeCell ref="A37:I37"/>
    <mergeCell ref="B38:C38"/>
    <mergeCell ref="D38:E38"/>
    <mergeCell ref="F38:G38"/>
    <mergeCell ref="H38:I38"/>
    <mergeCell ref="B29:H29"/>
    <mergeCell ref="B30:H30"/>
    <mergeCell ref="A31:K31"/>
    <mergeCell ref="A32:K32"/>
    <mergeCell ref="B34:H34"/>
    <mergeCell ref="B35:H35"/>
    <mergeCell ref="A41:C41"/>
    <mergeCell ref="D41:E41"/>
    <mergeCell ref="F41:G41"/>
    <mergeCell ref="H41:I41"/>
    <mergeCell ref="A43:H43"/>
    <mergeCell ref="A44:I44"/>
    <mergeCell ref="B39:C39"/>
    <mergeCell ref="D39:E39"/>
    <mergeCell ref="F39:G39"/>
    <mergeCell ref="H39:I39"/>
    <mergeCell ref="B40:C40"/>
    <mergeCell ref="D40:E40"/>
    <mergeCell ref="F40:G40"/>
    <mergeCell ref="H40:I40"/>
    <mergeCell ref="A47:C47"/>
    <mergeCell ref="D47:E47"/>
    <mergeCell ref="F47:G47"/>
    <mergeCell ref="H47:I47"/>
    <mergeCell ref="A48:C48"/>
    <mergeCell ref="D48:E48"/>
    <mergeCell ref="F48:G48"/>
    <mergeCell ref="H48:I48"/>
    <mergeCell ref="A45:C45"/>
    <mergeCell ref="D45:E45"/>
    <mergeCell ref="F45:G45"/>
    <mergeCell ref="H45:I45"/>
    <mergeCell ref="A46:C46"/>
    <mergeCell ref="D46:E46"/>
    <mergeCell ref="F46:G46"/>
    <mergeCell ref="H46:I46"/>
    <mergeCell ref="B53:I53"/>
    <mergeCell ref="J53:K53"/>
    <mergeCell ref="D54:E54"/>
    <mergeCell ref="F54:G54"/>
    <mergeCell ref="H54:I54"/>
    <mergeCell ref="J54:K54"/>
    <mergeCell ref="A50:H50"/>
    <mergeCell ref="D51:E51"/>
    <mergeCell ref="F51:G51"/>
    <mergeCell ref="H51:I51"/>
    <mergeCell ref="J51:K51"/>
    <mergeCell ref="D52:E52"/>
    <mergeCell ref="F52:G52"/>
    <mergeCell ref="H52:I52"/>
    <mergeCell ref="J52:K52"/>
    <mergeCell ref="D57:E57"/>
    <mergeCell ref="F57:G57"/>
    <mergeCell ref="H57:I57"/>
    <mergeCell ref="J57:K57"/>
    <mergeCell ref="D58:E58"/>
    <mergeCell ref="F58:G58"/>
    <mergeCell ref="H58:I58"/>
    <mergeCell ref="J58:K58"/>
    <mergeCell ref="D55:E55"/>
    <mergeCell ref="F55:G55"/>
    <mergeCell ref="H55:I55"/>
    <mergeCell ref="J55:K55"/>
    <mergeCell ref="D56:E56"/>
    <mergeCell ref="F56:G56"/>
    <mergeCell ref="H56:I56"/>
    <mergeCell ref="J56:K56"/>
    <mergeCell ref="D61:E61"/>
    <mergeCell ref="F61:G61"/>
    <mergeCell ref="H61:I61"/>
    <mergeCell ref="J61:K61"/>
    <mergeCell ref="D62:E62"/>
    <mergeCell ref="F62:G62"/>
    <mergeCell ref="H62:I62"/>
    <mergeCell ref="J62:K62"/>
    <mergeCell ref="D59:E59"/>
    <mergeCell ref="F59:G59"/>
    <mergeCell ref="H59:I59"/>
    <mergeCell ref="J59:K59"/>
    <mergeCell ref="D60:E60"/>
    <mergeCell ref="F60:G60"/>
    <mergeCell ref="H60:I60"/>
    <mergeCell ref="J60:K60"/>
    <mergeCell ref="D65:E65"/>
    <mergeCell ref="F65:G65"/>
    <mergeCell ref="H65:I65"/>
    <mergeCell ref="J65:K65"/>
    <mergeCell ref="D66:E66"/>
    <mergeCell ref="F66:G66"/>
    <mergeCell ref="H66:I66"/>
    <mergeCell ref="J66:K66"/>
    <mergeCell ref="D63:E63"/>
    <mergeCell ref="F63:G63"/>
    <mergeCell ref="H63:I63"/>
    <mergeCell ref="J63:K63"/>
    <mergeCell ref="B64:I64"/>
    <mergeCell ref="J64:K64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A79:C79"/>
    <mergeCell ref="H79:K79"/>
    <mergeCell ref="A80:C80"/>
    <mergeCell ref="H80:K80"/>
    <mergeCell ref="B81:D81"/>
    <mergeCell ref="A75:C75"/>
    <mergeCell ref="H75:K75"/>
    <mergeCell ref="H76:K76"/>
    <mergeCell ref="A77:C77"/>
    <mergeCell ref="H77:K77"/>
    <mergeCell ref="A78:C78"/>
    <mergeCell ref="H78:K78"/>
  </mergeCells>
  <pageMargins left="0.23622047244094491" right="0.23622047244094491" top="0.55118110236220474" bottom="0.35433070866141736" header="0.31496062992125984" footer="0.31496062992125984"/>
  <pageSetup paperSize="9" scale="59" fitToHeight="3" orientation="landscape" r:id="rId1"/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0611300</vt:lpstr>
      <vt:lpstr>'0611300'!Область_друку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2025-09-30T10:55:41Z</dcterms:created>
  <dcterms:modified xsi:type="dcterms:W3CDTF">2025-10-01T14:01:36Z</dcterms:modified>
</cp:coreProperties>
</file>