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грудень\0512\освіта\"/>
    </mc:Choice>
  </mc:AlternateContent>
  <bookViews>
    <workbookView xWindow="435" yWindow="75" windowWidth="25245" windowHeight="9105"/>
  </bookViews>
  <sheets>
    <sheet name="0611300 " sheetId="1" r:id="rId1"/>
  </sheets>
  <definedNames>
    <definedName name="_xlnm.Print_Area" localSheetId="0">'0611300 '!$A$1:$L$83</definedName>
  </definedNames>
  <calcPr calcId="152511"/>
</workbook>
</file>

<file path=xl/calcChain.xml><?xml version="1.0" encoding="utf-8"?>
<calcChain xmlns="http://schemas.openxmlformats.org/spreadsheetml/2006/main">
  <c r="J75" i="1" l="1"/>
  <c r="H73" i="1"/>
  <c r="J73" i="1" s="1"/>
  <c r="J71" i="1"/>
  <c r="J70" i="1"/>
  <c r="H68" i="1"/>
  <c r="J67" i="1"/>
  <c r="J64" i="1"/>
  <c r="H62" i="1"/>
  <c r="J62" i="1" s="1"/>
  <c r="J60" i="1"/>
  <c r="J59" i="1"/>
  <c r="H57" i="1"/>
  <c r="J57" i="1" s="1"/>
  <c r="J56" i="1"/>
  <c r="D49" i="1"/>
  <c r="D42" i="1"/>
  <c r="F41" i="1"/>
  <c r="F48" i="1" s="1"/>
  <c r="F49" i="1" l="1"/>
  <c r="H48" i="1"/>
  <c r="H49" i="1" s="1"/>
  <c r="F42" i="1"/>
  <c r="J68" i="1"/>
  <c r="H41" i="1"/>
  <c r="H42" i="1" s="1"/>
</calcChain>
</file>

<file path=xl/sharedStrings.xml><?xml version="1.0" encoding="utf-8"?>
<sst xmlns="http://schemas.openxmlformats.org/spreadsheetml/2006/main" count="126" uniqueCount="88">
  <si>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</si>
  <si>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</si>
  <si>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</t>
    </r>
    <r>
      <rPr>
        <b/>
        <vertAlign val="superscript"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0600000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</si>
  <si>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Департамент освіти та науки  Хмельницької міської ради   </t>
    </r>
    <r>
      <rPr>
        <u/>
        <sz val="12"/>
        <rFont val="Times New Roman"/>
        <family val="1"/>
        <charset val="204"/>
      </rPr>
      <t xml:space="preserve">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</si>
  <si>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b/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</si>
  <si>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b/>
        <u/>
        <sz val="12"/>
        <rFont val="Times New Roman"/>
        <family val="1"/>
        <charset val="204"/>
      </rPr>
      <t>0610000     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</si>
  <si>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>    </t>
    </r>
    <r>
      <rPr>
        <b/>
        <u/>
        <sz val="12"/>
        <rFont val="Times New Roman"/>
        <family val="1"/>
        <charset val="204"/>
      </rPr>
      <t>Департамент освіти та науки  Хмельницької міської ради  </t>
    </r>
    <r>
      <rPr>
        <u/>
        <sz val="12"/>
        <rFont val="Times New Roman"/>
        <family val="1"/>
        <charset val="204"/>
      </rPr>
      <t xml:space="preserve">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</si>
  <si>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b/>
        <u/>
        <sz val="12"/>
        <rFont val="Times New Roman"/>
        <family val="1"/>
        <charset val="204"/>
      </rPr>
      <t>02146920    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</si>
  <si>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b/>
        <u/>
        <sz val="12"/>
        <rFont val="Times New Roman"/>
        <family val="1"/>
        <charset val="204"/>
      </rPr>
      <t>0611300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</si>
  <si>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1300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</si>
  <si>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>    </t>
    </r>
    <r>
      <rPr>
        <b/>
        <u/>
        <sz val="12"/>
        <rFont val="Times New Roman"/>
        <family val="1"/>
        <charset val="204"/>
      </rPr>
      <t>0990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</si>
  <si>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r>
      <rPr>
        <b/>
        <u/>
        <sz val="12"/>
        <rFont val="Times New Roman"/>
        <family val="1"/>
        <charset val="204"/>
      </rPr>
      <t>Будівництво</t>
    </r>
    <r>
      <rPr>
        <b/>
        <u/>
        <vertAlign val="superscript"/>
        <sz val="12"/>
        <rFont val="Times New Roman"/>
        <family val="1"/>
        <charset val="204"/>
      </rPr>
      <t xml:space="preserve"> 1</t>
    </r>
    <r>
      <rPr>
        <b/>
        <u/>
        <sz val="12"/>
        <rFont val="Times New Roman"/>
        <family val="1"/>
        <charset val="204"/>
      </rPr>
      <t xml:space="preserve"> освітніх установ та закладів</t>
    </r>
    <r>
      <rPr>
        <u/>
        <sz val="12"/>
        <rFont val="Times New Roman"/>
        <family val="1"/>
        <charset val="204"/>
      </rPr>
      <t xml:space="preserve">                                                                      </t>
    </r>
  </si>
  <si>
    <r>
      <rPr>
        <b/>
        <u/>
        <sz val="12"/>
        <rFont val="Times New Roman"/>
        <family val="1"/>
        <charset val="204"/>
      </rPr>
      <t>2256400000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</si>
  <si>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31 132 544,98 гривень, у тому числі загального фонду — 0,00 гривень та спеціального фонду — 31 132 544,98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</si>
  <si>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</si>
  <si>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 (із змінами і доповненнями)</t>
  </si>
  <si>
    <t>Бюджетний кодекс України від 08.07.2010 року №2456-VІ   (із змінами і доповненнями)</t>
  </si>
  <si>
    <t>Закон України від 05.09.2017 року № 2145- VІІI “Про освіту”  (із змінами і доповненнями)</t>
  </si>
  <si>
    <t xml:space="preserve">Закон України від 19.11.2024 року № 4059-IX  "Про Державний бюджет України на 2025 рік" </t>
  </si>
  <si>
    <t>Наказ Міністерства фінансів України  від 26.08.2014 року 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</si>
  <si>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 xml:space="preserve">Наказ Мінбудархітектури України від 27.04.1993 року № 46  “Державні будівельні норми України”    </t>
  </si>
  <si>
    <t>Наказ Міністерство регіонального розвитку, будівництва та житлово-комунального господарства України від 25.04.2018 № 106 "Про затвердження ДБН В.2.2-3:2018 Будинки і споруди. Заклади освіти"</t>
  </si>
  <si>
    <t>Наказ Міністерство регіонального розвитку, будівництва та житлово-комунального господарства України від 25.04.2018 № 107 "Про затвердження ДБН В.2.2-4:2018 "Будинки і споруди. Заклади дошкільної освіти"</t>
  </si>
  <si>
    <t>Наказ Міністерства регіонального розвитку, будівництва та житлово-комунального господарства України від 30.11.2018 року № 327 "Про затвердження ДБН В.2.2-40:2018 Будинки і споруди. Інклюзивність будівель і споруд. Основні положення",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</si>
  <si>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</si>
  <si>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 Кабінету Міністрів України  від 27.12.2001 року № 1764 “Про затвердження Порядку державного фінансування капітального будівництва”  (із змінами і доповненнями)</t>
  </si>
  <si>
    <t>Рішення Хмельницької міської ради від 23.12.2020 року № 9 "Про затвердження цільової Програми попередження виникнення надзвичайних ситуацій та забезпечення
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роки"  (із змінами і доповненнями)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</si>
  <si>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</si>
  <si>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</si>
  <si>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</si>
  <si>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</si>
  <si>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</si>
  <si>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Рішення сесії Хмельницької міської ради від 20.11.2025 року № 4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</si>
  <si>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</si>
  <si>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</si>
  <si>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</si>
  <si>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Створення ефективних умов діяльності закладів освіти</t>
  </si>
  <si>
    <t>Розвиток інфраструктури освітніх установ та закладів</t>
  </si>
  <si>
    <r>
      <t xml:space="preserve">7. Мета бюджетної програми: </t>
    </r>
    <r>
      <rPr>
        <u/>
        <sz val="12"/>
        <rFont val="Times New Roman"/>
        <family val="1"/>
        <charset val="204"/>
      </rPr>
      <t>Забезпечення розвитку об'єктів соціально-культурного значення. Будівництва, реконструкції та реставрації, будівель і споруд закладів освіти. Створення належних умов для функціонування закладів освіти й забезпечення  доступності та якості отримання освітніх послуг.</t>
    </r>
  </si>
  <si>
    <t> 8.Завдання бюджетної програми:</t>
  </si>
  <si>
    <t>Завдання</t>
  </si>
  <si>
    <t>Будівництво закладів освіти, будівель та споруд закладів освіти. Капітальний ремонт, реконструкція та добудова існуючих закладів освіти, приміщень, будівель та споруд закладів освіти. Розширення мережі закладів освіти. Утримання в належному стані будівель та споруд закладів освіти.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</si>
  <si>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</si>
  <si>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</si>
  <si>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</si>
  <si>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</si>
  <si>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</si>
  <si>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</si>
  <si>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 xml:space="preserve">Будівництво, капітальний ремонт, реконструкція та добудова закладів освіти, будівель та споруд закладів освіти. 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</si>
  <si>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</si>
  <si>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</si>
  <si>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</si>
  <si>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</si>
  <si>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11. Результативні показники бюджетної програми:</t>
  </si>
  <si>
    <t>Показник</t>
  </si>
  <si>
    <t>Один иця вим.</t>
  </si>
  <si>
    <t>Джерело інформації</t>
  </si>
  <si>
    <t>Нове будівництво споруди цивільного захисту для закладу дошкільної освіти № 18 "Зірочка"</t>
  </si>
  <si>
    <t>затрат</t>
  </si>
  <si>
    <t>Вартість об’єкта по закладу дошкільної освіти № 18 "Зірочка"</t>
  </si>
  <si>
    <t>грн</t>
  </si>
  <si>
    <t>Договірні зобов’язання</t>
  </si>
  <si>
    <t>Обсяг видатків з урахуванням попередніх періодів</t>
  </si>
  <si>
    <t>Розрахунок</t>
  </si>
  <si>
    <t>продукту</t>
  </si>
  <si>
    <t xml:space="preserve">Загальна площа споруди цивільного захисту </t>
  </si>
  <si>
    <t>кв.м</t>
  </si>
  <si>
    <t xml:space="preserve">Місткість споруди цивільного захисту </t>
  </si>
  <si>
    <t>осіб</t>
  </si>
  <si>
    <t>ефективності</t>
  </si>
  <si>
    <t xml:space="preserve">Середні витрати на 1 кв.м </t>
  </si>
  <si>
    <t>якості</t>
  </si>
  <si>
    <t xml:space="preserve">Відсоток забезпеченості фінансовим ресурсом на будівництво </t>
  </si>
  <si>
    <t>%</t>
  </si>
  <si>
    <t>Нове будівництво споруди цивільного захисту для Шаровечківської загальноосвітній школі І-ІІІ ступенів</t>
  </si>
  <si>
    <t xml:space="preserve">Вартість об’єкта </t>
  </si>
  <si>
    <t>Місткість споруди цивільного захисту</t>
  </si>
  <si>
    <t>Відсоток забезпеченості фінансовим ресурсом на будівництво</t>
  </si>
  <si>
    <t xml:space="preserve">В.о. директора Департаменту освіти та науки   </t>
  </si>
  <si>
    <t>Олександр ХМЕЛІВСЬКИЙ</t>
  </si>
  <si>
    <t>(підпис)</t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</si>
  <si>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</si>
  <si>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</si>
  <si>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r>
      <t xml:space="preserve">
</t>
    </r>
    <r>
      <rPr>
        <sz val="12"/>
        <rFont val="Times New Roman"/>
        <family val="1"/>
      </rPr>
      <t xml:space="preserve">Начальник фінансового управління                                                      </t>
    </r>
  </si>
  <si>
    <t>            Сергій ЯМЧУК                  </t>
  </si>
  <si>
    <r>
      <rPr>
        <sz val="12"/>
        <rFont val="Times New Roman"/>
        <family val="1"/>
      </rPr>
      <t xml:space="preserve">Дата погодження
</t>
    </r>
    <r>
      <rPr>
        <sz val="12"/>
        <rFont val="Times New Roman"/>
        <family val="1"/>
      </rPr>
      <t>М.П.</t>
    </r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</si>
  <si>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</si>
  <si>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3 грудня 2025 року № 246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</si>
</sst>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#,##0.00\ _₴"/>
    <numFmt numFmtId="165" formatCode="#,##0.0\ _₴"/>
  </numFmts>
  <fonts count="34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u/>
      <vertAlign val="superscript"/>
      <sz val="12"/>
      <name val="Times New Roman"/>
      <family val="1"/>
      <charset val="204"/>
    </font>
    <font>
      <sz val="12"/>
      <name val="Times New Roman"/>
      <family val="1"/>
    </font>
    <font>
      <u/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5" fillId="0" borderId="0"/>
    <xf numFmtId="0" fontId="26" fillId="0" borderId="14" applyNumberFormat="0" applyFill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25" fillId="0" borderId="0"/>
    <xf numFmtId="0" fontId="2" fillId="0" borderId="0"/>
    <xf numFmtId="0" fontId="29" fillId="0" borderId="0"/>
    <xf numFmtId="0" fontId="25" fillId="0" borderId="0"/>
    <xf numFmtId="0" fontId="31" fillId="0" borderId="0"/>
    <xf numFmtId="0" fontId="32" fillId="0" borderId="0"/>
    <xf numFmtId="0" fontId="1" fillId="0" borderId="0"/>
    <xf numFmtId="0" fontId="23" fillId="16" borderId="17" applyNumberFormat="0" applyFont="0" applyAlignment="0" applyProtection="0"/>
    <xf numFmtId="0" fontId="33" fillId="0" borderId="0"/>
    <xf numFmtId="43" fontId="2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3" fontId="11" fillId="0" borderId="5" xfId="0" applyNumberFormat="1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1" fontId="11" fillId="0" borderId="6" xfId="0" applyNumberFormat="1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" fontId="19" fillId="0" borderId="5" xfId="0" applyNumberFormat="1" applyFont="1" applyFill="1" applyBorder="1" applyAlignment="1">
      <alignment horizontal="center" vertical="center" wrapText="1" shrinkToFit="1"/>
    </xf>
    <xf numFmtId="1" fontId="19" fillId="0" borderId="0" xfId="0" applyNumberFormat="1" applyFont="1" applyFill="1" applyBorder="1" applyAlignment="1">
      <alignment vertical="center" wrapText="1" shrinkToFit="1"/>
    </xf>
    <xf numFmtId="1" fontId="11" fillId="0" borderId="5" xfId="0" applyNumberFormat="1" applyFont="1" applyFill="1" applyBorder="1" applyAlignment="1">
      <alignment horizontal="center" vertical="center" wrapText="1" shrinkToFit="1"/>
    </xf>
    <xf numFmtId="4" fontId="11" fillId="0" borderId="0" xfId="0" applyNumberFormat="1" applyFont="1" applyFill="1" applyBorder="1" applyAlignment="1">
      <alignment vertical="center" wrapText="1" shrinkToFit="1"/>
    </xf>
    <xf numFmtId="4" fontId="11" fillId="0" borderId="0" xfId="0" applyNumberFormat="1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5" xfId="1" applyFont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0" fillId="0" borderId="1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left" vertical="top" wrapText="1" indent="1"/>
    </xf>
    <xf numFmtId="0" fontId="6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2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3" fillId="0" borderId="10" xfId="1" applyFont="1" applyFill="1" applyBorder="1" applyAlignment="1">
      <alignment horizontal="center" wrapText="1"/>
    </xf>
    <xf numFmtId="0" fontId="0" fillId="0" borderId="0" xfId="0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3" fontId="11" fillId="0" borderId="7" xfId="0" applyNumberFormat="1" applyFont="1" applyFill="1" applyBorder="1" applyAlignment="1">
      <alignment horizontal="center" vertical="center" wrapText="1" shrinkToFit="1"/>
    </xf>
    <xf numFmtId="3" fontId="11" fillId="0" borderId="9" xfId="0" applyNumberFormat="1" applyFont="1" applyFill="1" applyBorder="1" applyAlignment="1">
      <alignment horizontal="center" vertical="center" wrapText="1" shrinkToFit="1"/>
    </xf>
    <xf numFmtId="1" fontId="11" fillId="0" borderId="7" xfId="0" applyNumberFormat="1" applyFont="1" applyFill="1" applyBorder="1" applyAlignment="1">
      <alignment horizontal="center" vertical="center" wrapText="1" shrinkToFit="1"/>
    </xf>
    <xf numFmtId="1" fontId="11" fillId="0" borderId="9" xfId="0" applyNumberFormat="1" applyFont="1" applyFill="1" applyBorder="1" applyAlignment="1">
      <alignment horizontal="center" vertical="center" wrapText="1" shrinkToFit="1"/>
    </xf>
    <xf numFmtId="1" fontId="11" fillId="0" borderId="5" xfId="0" applyNumberFormat="1" applyFont="1" applyFill="1" applyBorder="1" applyAlignment="1">
      <alignment horizontal="center" vertical="center" wrapText="1" shrinkToFit="1"/>
    </xf>
    <xf numFmtId="165" fontId="3" fillId="0" borderId="5" xfId="0" applyNumberFormat="1" applyFont="1" applyFill="1" applyBorder="1" applyAlignment="1">
      <alignment horizontal="center" vertical="center" wrapText="1" shrinkToFit="1"/>
    </xf>
    <xf numFmtId="165" fontId="3" fillId="0" borderId="5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 shrinkToFit="1"/>
    </xf>
    <xf numFmtId="164" fontId="11" fillId="0" borderId="9" xfId="0" applyNumberFormat="1" applyFont="1" applyFill="1" applyBorder="1" applyAlignment="1">
      <alignment horizontal="center" vertical="center" wrapText="1" shrinkToFit="1"/>
    </xf>
    <xf numFmtId="164" fontId="11" fillId="0" borderId="7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164" fontId="11" fillId="0" borderId="5" xfId="0" applyNumberFormat="1" applyFont="1" applyFill="1" applyBorder="1" applyAlignment="1">
      <alignment horizontal="center" vertical="center" wrapText="1" shrinkToFit="1"/>
    </xf>
    <xf numFmtId="0" fontId="3" fillId="0" borderId="7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2" fontId="3" fillId="0" borderId="7" xfId="1" applyNumberFormat="1" applyFont="1" applyFill="1" applyBorder="1" applyAlignment="1">
      <alignment horizontal="center" vertical="center" wrapText="1" shrinkToFit="1"/>
    </xf>
    <xf numFmtId="2" fontId="3" fillId="0" borderId="9" xfId="1" applyNumberFormat="1" applyFont="1" applyFill="1" applyBorder="1" applyAlignment="1">
      <alignment horizontal="center" vertical="center" wrapText="1" shrinkToFit="1"/>
    </xf>
    <xf numFmtId="2" fontId="3" fillId="0" borderId="7" xfId="1" applyNumberFormat="1" applyFont="1" applyFill="1" applyBorder="1" applyAlignment="1">
      <alignment horizontal="center" vertical="center" wrapText="1"/>
    </xf>
    <xf numFmtId="2" fontId="3" fillId="0" borderId="9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 shrinkToFit="1"/>
    </xf>
    <xf numFmtId="1" fontId="3" fillId="0" borderId="7" xfId="1" applyNumberFormat="1" applyFont="1" applyFill="1" applyBorder="1" applyAlignment="1">
      <alignment horizontal="center" vertical="center" wrapText="1"/>
    </xf>
    <xf numFmtId="1" fontId="3" fillId="0" borderId="9" xfId="1" applyNumberFormat="1" applyFont="1" applyFill="1" applyBorder="1" applyAlignment="1">
      <alignment horizontal="center" vertical="center" wrapText="1"/>
    </xf>
    <xf numFmtId="1" fontId="3" fillId="0" borderId="5" xfId="1" applyNumberFormat="1" applyFont="1" applyFill="1" applyBorder="1" applyAlignment="1">
      <alignment horizontal="center" vertical="center" wrapText="1" shrinkToFi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4" fontId="11" fillId="0" borderId="5" xfId="0" applyNumberFormat="1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/>
    </xf>
    <xf numFmtId="1" fontId="19" fillId="0" borderId="7" xfId="0" applyNumberFormat="1" applyFont="1" applyFill="1" applyBorder="1" applyAlignment="1">
      <alignment horizontal="center" vertical="center" wrapText="1" shrinkToFit="1"/>
    </xf>
    <xf numFmtId="1" fontId="19" fillId="0" borderId="8" xfId="0" applyNumberFormat="1" applyFont="1" applyFill="1" applyBorder="1" applyAlignment="1">
      <alignment horizontal="center" vertical="center" wrapText="1" shrinkToFit="1"/>
    </xf>
    <xf numFmtId="1" fontId="19" fillId="0" borderId="9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1" fontId="19" fillId="0" borderId="5" xfId="0" applyNumberFormat="1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left" vertical="center" wrapText="1"/>
    </xf>
    <xf numFmtId="4" fontId="11" fillId="0" borderId="7" xfId="0" applyNumberFormat="1" applyFont="1" applyFill="1" applyBorder="1" applyAlignment="1">
      <alignment horizontal="center" vertical="center" wrapText="1" shrinkToFit="1"/>
    </xf>
    <xf numFmtId="4" fontId="11" fillId="0" borderId="9" xfId="0" applyNumberFormat="1" applyFont="1" applyFill="1" applyBorder="1" applyAlignment="1">
      <alignment horizontal="center" vertical="center" wrapText="1" shrinkToFi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36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" xfId="0" builtinId="0"/>
    <cellStyle name="Звичайний 2" xfId="25"/>
    <cellStyle name="Звичайний 2 2" xfId="26"/>
    <cellStyle name="Звичайний 3" xfId="27"/>
    <cellStyle name="Звичайний 3 2" xfId="28"/>
    <cellStyle name="Обычный 2" xfId="1"/>
    <cellStyle name="Обычный 2 2" xfId="29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83"/>
  <sheetViews>
    <sheetView tabSelected="1" view="pageBreakPreview" zoomScale="60" zoomScaleNormal="70" workbookViewId="0">
      <selection activeCell="B83" sqref="B83"/>
    </sheetView>
  </sheetViews>
  <sheetFormatPr defaultColWidth="9.332031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 customWidth="1"/>
    <col min="11" max="11" width="14.1640625" style="1" customWidth="1"/>
    <col min="12" max="12" width="7.5" style="1" customWidth="1"/>
    <col min="13" max="13" width="52.33203125" style="1" customWidth="1"/>
    <col min="14" max="16384" width="9.33203125" style="1"/>
  </cols>
  <sheetData>
    <row r="1" spans="1:13" ht="86.25" customHeight="1" x14ac:dyDescent="0.2">
      <c r="B1" s="2"/>
      <c r="C1" s="2"/>
      <c r="D1" s="2"/>
      <c r="E1" s="2"/>
      <c r="F1" s="2"/>
      <c r="G1" s="123" t="s">
        <v>0</v>
      </c>
      <c r="H1" s="124"/>
      <c r="I1" s="124"/>
      <c r="J1" s="124"/>
      <c r="K1" s="124"/>
    </row>
    <row r="2" spans="1:13" ht="120.95" customHeight="1" x14ac:dyDescent="0.2">
      <c r="B2" s="2"/>
      <c r="C2" s="2"/>
      <c r="D2" s="2"/>
      <c r="E2" s="2"/>
      <c r="F2" s="2"/>
      <c r="G2" s="123" t="s">
        <v>87</v>
      </c>
      <c r="H2" s="123"/>
      <c r="I2" s="123"/>
      <c r="J2" s="123"/>
      <c r="K2" s="123"/>
    </row>
    <row r="3" spans="1:13" ht="38.85" customHeight="1" x14ac:dyDescent="0.2">
      <c r="A3" s="125" t="s">
        <v>1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3" ht="125.65" customHeight="1" x14ac:dyDescent="0.2">
      <c r="A4" s="3" t="s">
        <v>2</v>
      </c>
      <c r="B4" s="121" t="s">
        <v>3</v>
      </c>
      <c r="C4" s="126"/>
      <c r="D4" s="126"/>
      <c r="E4" s="126"/>
      <c r="F4" s="126"/>
      <c r="G4" s="121" t="s">
        <v>4</v>
      </c>
      <c r="H4" s="121"/>
      <c r="I4" s="121"/>
      <c r="J4" s="121"/>
      <c r="K4" s="121"/>
    </row>
    <row r="5" spans="1:13" ht="125.45" customHeight="1" x14ac:dyDescent="0.2">
      <c r="A5" s="4" t="s">
        <v>5</v>
      </c>
      <c r="B5" s="121" t="s">
        <v>6</v>
      </c>
      <c r="C5" s="126"/>
      <c r="D5" s="126"/>
      <c r="E5" s="126"/>
      <c r="F5" s="126"/>
      <c r="G5" s="121" t="s">
        <v>7</v>
      </c>
      <c r="H5" s="126"/>
      <c r="I5" s="126"/>
      <c r="J5" s="126"/>
      <c r="K5" s="126"/>
    </row>
    <row r="6" spans="1:13" ht="121.7" customHeight="1" x14ac:dyDescent="0.2">
      <c r="A6" s="4" t="s">
        <v>8</v>
      </c>
      <c r="B6" s="121" t="s">
        <v>9</v>
      </c>
      <c r="C6" s="121"/>
      <c r="D6" s="5" t="s">
        <v>10</v>
      </c>
      <c r="E6" s="122" t="s">
        <v>11</v>
      </c>
      <c r="F6" s="122"/>
      <c r="G6" s="121" t="s">
        <v>12</v>
      </c>
      <c r="H6" s="121"/>
      <c r="I6" s="121"/>
      <c r="J6" s="121"/>
      <c r="K6" s="121"/>
    </row>
    <row r="7" spans="1:13" ht="25.15" customHeight="1" x14ac:dyDescent="0.2">
      <c r="A7" s="107" t="s">
        <v>13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3" ht="21.2" customHeight="1" x14ac:dyDescent="0.2">
      <c r="A8" s="107" t="s">
        <v>14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M8" s="6"/>
    </row>
    <row r="9" spans="1:13" s="7" customFormat="1" ht="21.75" customHeight="1" x14ac:dyDescent="0.2">
      <c r="A9" s="117" t="s">
        <v>15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M9" s="8"/>
    </row>
    <row r="10" spans="1:13" s="7" customFormat="1" ht="19.149999999999999" customHeight="1" x14ac:dyDescent="0.2">
      <c r="A10" s="117" t="s">
        <v>16</v>
      </c>
      <c r="B10" s="117"/>
      <c r="C10" s="117"/>
      <c r="D10" s="117"/>
      <c r="E10" s="117"/>
      <c r="F10" s="117"/>
      <c r="G10" s="117"/>
      <c r="H10" s="117"/>
      <c r="I10" s="117"/>
      <c r="J10" s="9"/>
      <c r="K10" s="9"/>
      <c r="M10" s="8"/>
    </row>
    <row r="11" spans="1:13" s="7" customFormat="1" ht="22.7" customHeight="1" x14ac:dyDescent="0.2">
      <c r="A11" s="117" t="s">
        <v>17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M11" s="8"/>
    </row>
    <row r="12" spans="1:13" s="7" customFormat="1" ht="20.65" customHeight="1" x14ac:dyDescent="0.2">
      <c r="A12" s="117" t="s">
        <v>18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M12" s="8"/>
    </row>
    <row r="13" spans="1:13" s="7" customFormat="1" ht="23.85" customHeight="1" x14ac:dyDescent="0.2">
      <c r="A13" s="119" t="s">
        <v>19</v>
      </c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8"/>
    </row>
    <row r="14" spans="1:13" s="7" customFormat="1" ht="15" customHeight="1" x14ac:dyDescent="0.2">
      <c r="A14" s="117" t="s">
        <v>20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M14" s="8"/>
    </row>
    <row r="15" spans="1:13" s="7" customFormat="1" ht="22.9" customHeight="1" x14ac:dyDescent="0.2">
      <c r="A15" s="117" t="s">
        <v>21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8"/>
    </row>
    <row r="16" spans="1:13" s="7" customFormat="1" ht="36.75" customHeight="1" x14ac:dyDescent="0.2">
      <c r="A16" s="117" t="s">
        <v>22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8"/>
    </row>
    <row r="17" spans="1:13" s="7" customFormat="1" ht="40.700000000000003" customHeight="1" x14ac:dyDescent="0.2">
      <c r="A17" s="119" t="s">
        <v>23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8"/>
    </row>
    <row r="18" spans="1:13" s="7" customFormat="1" ht="40.700000000000003" customHeight="1" x14ac:dyDescent="0.2">
      <c r="A18" s="117" t="s">
        <v>24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8"/>
    </row>
    <row r="19" spans="1:13" s="7" customFormat="1" ht="19.149999999999999" customHeight="1" x14ac:dyDescent="0.2">
      <c r="A19" s="117" t="s">
        <v>25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8"/>
    </row>
    <row r="20" spans="1:13" s="7" customFormat="1" ht="55.15" customHeight="1" x14ac:dyDescent="0.2">
      <c r="A20" s="117" t="s">
        <v>26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M20" s="8"/>
    </row>
    <row r="21" spans="1:13" s="7" customFormat="1" ht="25.9" customHeight="1" x14ac:dyDescent="0.2">
      <c r="A21" s="117" t="s">
        <v>27</v>
      </c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M21" s="8"/>
    </row>
    <row r="22" spans="1:13" s="7" customFormat="1" ht="20.45" customHeight="1" x14ac:dyDescent="0.2">
      <c r="A22" s="117" t="s">
        <v>28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M22" s="8"/>
    </row>
    <row r="23" spans="1:13" s="7" customFormat="1" ht="19.149999999999999" customHeight="1" x14ac:dyDescent="0.2">
      <c r="A23" s="118" t="s">
        <v>29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M23" s="8"/>
    </row>
    <row r="24" spans="1:13" s="7" customFormat="1" ht="23.85" customHeight="1" x14ac:dyDescent="0.2">
      <c r="A24" s="118" t="s">
        <v>30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M24" s="8"/>
    </row>
    <row r="25" spans="1:13" s="7" customFormat="1" ht="23.85" customHeight="1" x14ac:dyDescent="0.2">
      <c r="A25" s="118" t="s">
        <v>31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M25" s="8"/>
    </row>
    <row r="26" spans="1:13" s="7" customFormat="1" ht="23.85" customHeight="1" x14ac:dyDescent="0.2">
      <c r="A26" s="118" t="s">
        <v>32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M26" s="8"/>
    </row>
    <row r="27" spans="1:13" ht="23.25" customHeight="1" x14ac:dyDescent="0.2">
      <c r="A27" s="107" t="s">
        <v>33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</row>
    <row r="28" spans="1:13" ht="9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3" ht="17.649999999999999" customHeight="1" x14ac:dyDescent="0.2">
      <c r="A29" s="10" t="s">
        <v>34</v>
      </c>
      <c r="B29" s="112" t="s">
        <v>35</v>
      </c>
      <c r="C29" s="113"/>
      <c r="D29" s="113"/>
      <c r="E29" s="113"/>
      <c r="F29" s="113"/>
      <c r="G29" s="113"/>
      <c r="H29" s="114"/>
      <c r="I29" s="11"/>
      <c r="J29" s="11"/>
      <c r="K29" s="11"/>
    </row>
    <row r="30" spans="1:13" ht="30.2" customHeight="1" x14ac:dyDescent="0.2">
      <c r="A30" s="12">
        <v>1</v>
      </c>
      <c r="B30" s="115" t="s">
        <v>36</v>
      </c>
      <c r="C30" s="115"/>
      <c r="D30" s="115"/>
      <c r="E30" s="115"/>
      <c r="F30" s="115"/>
      <c r="G30" s="115"/>
      <c r="H30" s="115"/>
      <c r="I30" s="11"/>
      <c r="J30" s="11"/>
      <c r="K30" s="11"/>
    </row>
    <row r="31" spans="1:13" ht="28.5" customHeight="1" x14ac:dyDescent="0.2">
      <c r="A31" s="12">
        <v>2</v>
      </c>
      <c r="B31" s="115" t="s">
        <v>37</v>
      </c>
      <c r="C31" s="115"/>
      <c r="D31" s="115"/>
      <c r="E31" s="115"/>
      <c r="F31" s="115"/>
      <c r="G31" s="115"/>
      <c r="H31" s="115"/>
      <c r="I31" s="11"/>
      <c r="J31" s="11"/>
      <c r="K31" s="11"/>
    </row>
    <row r="32" spans="1:13" ht="44.45" customHeight="1" x14ac:dyDescent="0.2">
      <c r="A32" s="116" t="s">
        <v>38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</row>
    <row r="33" spans="1:11" ht="23.25" customHeight="1" x14ac:dyDescent="0.2">
      <c r="A33" s="107" t="s">
        <v>39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</row>
    <row r="34" spans="1:11" ht="9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3.25" customHeight="1" x14ac:dyDescent="0.2">
      <c r="A35" s="13" t="s">
        <v>34</v>
      </c>
      <c r="B35" s="93" t="s">
        <v>40</v>
      </c>
      <c r="C35" s="103"/>
      <c r="D35" s="103"/>
      <c r="E35" s="103"/>
      <c r="F35" s="103"/>
      <c r="G35" s="103"/>
      <c r="H35" s="94"/>
      <c r="I35" s="11"/>
      <c r="J35" s="11"/>
      <c r="K35" s="11"/>
    </row>
    <row r="36" spans="1:11" ht="70.7" customHeight="1" x14ac:dyDescent="0.2">
      <c r="A36" s="14">
        <v>1</v>
      </c>
      <c r="B36" s="109" t="s">
        <v>41</v>
      </c>
      <c r="C36" s="110"/>
      <c r="D36" s="110"/>
      <c r="E36" s="110"/>
      <c r="F36" s="110"/>
      <c r="G36" s="110"/>
      <c r="H36" s="111"/>
      <c r="I36" s="11"/>
      <c r="J36" s="11"/>
      <c r="K36" s="11"/>
    </row>
    <row r="37" spans="1:11" ht="24.75" customHeight="1" x14ac:dyDescent="0.2">
      <c r="A37" s="107" t="s">
        <v>42</v>
      </c>
      <c r="B37" s="107"/>
      <c r="C37" s="107"/>
      <c r="D37" s="107"/>
      <c r="E37" s="107"/>
      <c r="F37" s="107"/>
      <c r="G37" s="107"/>
      <c r="H37" s="107"/>
      <c r="I37" s="11"/>
      <c r="J37" s="11"/>
      <c r="K37" s="11"/>
    </row>
    <row r="38" spans="1:11" ht="15.75" x14ac:dyDescent="0.2">
      <c r="A38" s="108" t="s">
        <v>43</v>
      </c>
      <c r="B38" s="108"/>
      <c r="C38" s="108"/>
      <c r="D38" s="108"/>
      <c r="E38" s="108"/>
      <c r="F38" s="108"/>
      <c r="G38" s="108"/>
      <c r="H38" s="108"/>
      <c r="I38" s="108"/>
      <c r="J38" s="4"/>
      <c r="K38" s="4"/>
    </row>
    <row r="39" spans="1:11" s="18" customFormat="1" ht="19.149999999999999" customHeight="1" x14ac:dyDescent="0.2">
      <c r="A39" s="15" t="s">
        <v>34</v>
      </c>
      <c r="B39" s="93" t="s">
        <v>44</v>
      </c>
      <c r="C39" s="94"/>
      <c r="D39" s="93" t="s">
        <v>45</v>
      </c>
      <c r="E39" s="94"/>
      <c r="F39" s="93" t="s">
        <v>46</v>
      </c>
      <c r="G39" s="94"/>
      <c r="H39" s="93" t="s">
        <v>47</v>
      </c>
      <c r="I39" s="94"/>
      <c r="J39" s="16"/>
      <c r="K39" s="17"/>
    </row>
    <row r="40" spans="1:11" ht="15.75" x14ac:dyDescent="0.2">
      <c r="A40" s="19">
        <v>1</v>
      </c>
      <c r="B40" s="89">
        <v>2</v>
      </c>
      <c r="C40" s="91"/>
      <c r="D40" s="89">
        <v>3</v>
      </c>
      <c r="E40" s="91"/>
      <c r="F40" s="89">
        <v>4</v>
      </c>
      <c r="G40" s="91"/>
      <c r="H40" s="89">
        <v>6</v>
      </c>
      <c r="I40" s="91"/>
      <c r="J40" s="20"/>
      <c r="K40" s="11"/>
    </row>
    <row r="41" spans="1:11" ht="63.95" customHeight="1" x14ac:dyDescent="0.2">
      <c r="A41" s="21">
        <v>1</v>
      </c>
      <c r="B41" s="59" t="s">
        <v>48</v>
      </c>
      <c r="C41" s="60"/>
      <c r="D41" s="98">
        <v>0</v>
      </c>
      <c r="E41" s="99"/>
      <c r="F41" s="98">
        <f>15000000+11128251.1+4915561.76+88732.12</f>
        <v>31132544.98</v>
      </c>
      <c r="G41" s="99"/>
      <c r="H41" s="98">
        <f>D41+F41</f>
        <v>31132544.98</v>
      </c>
      <c r="I41" s="99"/>
      <c r="J41" s="22"/>
      <c r="K41" s="11"/>
    </row>
    <row r="42" spans="1:11" ht="20.45" customHeight="1" x14ac:dyDescent="0.2">
      <c r="A42" s="104" t="s">
        <v>49</v>
      </c>
      <c r="B42" s="105"/>
      <c r="C42" s="106"/>
      <c r="D42" s="98">
        <f>D41</f>
        <v>0</v>
      </c>
      <c r="E42" s="99"/>
      <c r="F42" s="98">
        <f t="shared" ref="F42" si="0">F41</f>
        <v>31132544.98</v>
      </c>
      <c r="G42" s="99"/>
      <c r="H42" s="98">
        <f t="shared" ref="H42" si="1">H41</f>
        <v>31132544.98</v>
      </c>
      <c r="I42" s="99"/>
      <c r="J42" s="11"/>
      <c r="K42" s="11"/>
    </row>
    <row r="43" spans="1:11" ht="3.75" customHeight="1" x14ac:dyDescent="0.2">
      <c r="A43" s="11"/>
      <c r="B43" s="3"/>
      <c r="C43" s="11"/>
      <c r="D43" s="23"/>
      <c r="E43" s="23"/>
      <c r="F43" s="23"/>
      <c r="G43" s="23"/>
      <c r="H43" s="23"/>
      <c r="I43" s="23"/>
      <c r="J43" s="11"/>
      <c r="K43" s="11"/>
    </row>
    <row r="44" spans="1:11" ht="22.7" customHeight="1" x14ac:dyDescent="0.2">
      <c r="A44" s="107" t="s">
        <v>50</v>
      </c>
      <c r="B44" s="107"/>
      <c r="C44" s="107"/>
      <c r="D44" s="107"/>
      <c r="E44" s="107"/>
      <c r="F44" s="107"/>
      <c r="G44" s="107"/>
      <c r="H44" s="107"/>
      <c r="I44" s="11"/>
      <c r="J44" s="11"/>
      <c r="K44" s="11"/>
    </row>
    <row r="45" spans="1:11" ht="16.5" customHeight="1" x14ac:dyDescent="0.2">
      <c r="A45" s="108" t="s">
        <v>43</v>
      </c>
      <c r="B45" s="108"/>
      <c r="C45" s="108"/>
      <c r="D45" s="108"/>
      <c r="E45" s="108"/>
      <c r="F45" s="108"/>
      <c r="G45" s="108"/>
      <c r="H45" s="108"/>
      <c r="I45" s="108"/>
      <c r="J45" s="4"/>
      <c r="K45" s="4"/>
    </row>
    <row r="46" spans="1:11" ht="22.7" customHeight="1" x14ac:dyDescent="0.2">
      <c r="A46" s="93" t="s">
        <v>51</v>
      </c>
      <c r="B46" s="103"/>
      <c r="C46" s="94"/>
      <c r="D46" s="93" t="s">
        <v>45</v>
      </c>
      <c r="E46" s="94"/>
      <c r="F46" s="93" t="s">
        <v>46</v>
      </c>
      <c r="G46" s="94"/>
      <c r="H46" s="93" t="s">
        <v>47</v>
      </c>
      <c r="I46" s="94"/>
      <c r="J46" s="11"/>
      <c r="K46" s="11"/>
    </row>
    <row r="47" spans="1:11" ht="16.5" customHeight="1" x14ac:dyDescent="0.2">
      <c r="A47" s="89">
        <v>1</v>
      </c>
      <c r="B47" s="90"/>
      <c r="C47" s="91"/>
      <c r="D47" s="89">
        <v>2</v>
      </c>
      <c r="E47" s="91"/>
      <c r="F47" s="89">
        <v>3</v>
      </c>
      <c r="G47" s="91"/>
      <c r="H47" s="89">
        <v>4</v>
      </c>
      <c r="I47" s="91"/>
      <c r="J47" s="11"/>
      <c r="K47" s="11"/>
    </row>
    <row r="48" spans="1:11" ht="92.45" customHeight="1" x14ac:dyDescent="0.2">
      <c r="A48" s="59" t="s">
        <v>52</v>
      </c>
      <c r="B48" s="97"/>
      <c r="C48" s="60"/>
      <c r="D48" s="98">
        <v>0</v>
      </c>
      <c r="E48" s="99"/>
      <c r="F48" s="98">
        <f>F41</f>
        <v>31132544.98</v>
      </c>
      <c r="G48" s="99"/>
      <c r="H48" s="98">
        <f>D48+F48</f>
        <v>31132544.98</v>
      </c>
      <c r="I48" s="99"/>
      <c r="J48" s="11"/>
      <c r="K48" s="11"/>
    </row>
    <row r="49" spans="1:13" ht="23.1" customHeight="1" x14ac:dyDescent="0.2">
      <c r="A49" s="100" t="s">
        <v>49</v>
      </c>
      <c r="B49" s="101"/>
      <c r="C49" s="102"/>
      <c r="D49" s="98">
        <f>SUM(D48)</f>
        <v>0</v>
      </c>
      <c r="E49" s="99"/>
      <c r="F49" s="98">
        <f>SUM(F48)</f>
        <v>31132544.98</v>
      </c>
      <c r="G49" s="99"/>
      <c r="H49" s="98">
        <f>SUM(H48)</f>
        <v>31132544.98</v>
      </c>
      <c r="I49" s="99"/>
      <c r="J49" s="11"/>
      <c r="K49" s="11"/>
    </row>
    <row r="50" spans="1:13" ht="15.6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3" ht="21.2" customHeight="1" x14ac:dyDescent="0.2">
      <c r="A51" s="92" t="s">
        <v>53</v>
      </c>
      <c r="B51" s="92"/>
      <c r="C51" s="92"/>
      <c r="D51" s="92"/>
      <c r="E51" s="92"/>
      <c r="F51" s="92"/>
      <c r="G51" s="92"/>
      <c r="H51" s="92"/>
      <c r="I51" s="11"/>
      <c r="J51" s="11"/>
      <c r="K51" s="11"/>
    </row>
    <row r="52" spans="1:13" ht="31.5" x14ac:dyDescent="0.2">
      <c r="A52" s="15" t="s">
        <v>34</v>
      </c>
      <c r="B52" s="15" t="s">
        <v>54</v>
      </c>
      <c r="C52" s="15" t="s">
        <v>55</v>
      </c>
      <c r="D52" s="93" t="s">
        <v>56</v>
      </c>
      <c r="E52" s="94"/>
      <c r="F52" s="93" t="s">
        <v>45</v>
      </c>
      <c r="G52" s="94"/>
      <c r="H52" s="93" t="s">
        <v>46</v>
      </c>
      <c r="I52" s="94"/>
      <c r="J52" s="95" t="s">
        <v>47</v>
      </c>
      <c r="K52" s="95"/>
    </row>
    <row r="53" spans="1:13" ht="15.75" x14ac:dyDescent="0.2">
      <c r="A53" s="19">
        <v>1</v>
      </c>
      <c r="B53" s="19">
        <v>2</v>
      </c>
      <c r="C53" s="19">
        <v>3</v>
      </c>
      <c r="D53" s="89">
        <v>4</v>
      </c>
      <c r="E53" s="91"/>
      <c r="F53" s="89">
        <v>5</v>
      </c>
      <c r="G53" s="91"/>
      <c r="H53" s="89">
        <v>6</v>
      </c>
      <c r="I53" s="91"/>
      <c r="J53" s="96">
        <v>7</v>
      </c>
      <c r="K53" s="96"/>
    </row>
    <row r="54" spans="1:13" ht="25.15" customHeight="1" x14ac:dyDescent="0.2">
      <c r="A54" s="19"/>
      <c r="B54" s="89" t="s">
        <v>57</v>
      </c>
      <c r="C54" s="90"/>
      <c r="D54" s="90"/>
      <c r="E54" s="90"/>
      <c r="F54" s="90"/>
      <c r="G54" s="90"/>
      <c r="H54" s="90"/>
      <c r="I54" s="91"/>
      <c r="J54" s="89"/>
      <c r="K54" s="91"/>
    </row>
    <row r="55" spans="1:13" ht="20.45" customHeight="1" x14ac:dyDescent="0.2">
      <c r="A55" s="21">
        <v>1</v>
      </c>
      <c r="B55" s="24" t="s">
        <v>58</v>
      </c>
      <c r="C55" s="25"/>
      <c r="D55" s="85"/>
      <c r="E55" s="86"/>
      <c r="F55" s="85"/>
      <c r="G55" s="86"/>
      <c r="H55" s="85"/>
      <c r="I55" s="86"/>
      <c r="J55" s="88"/>
      <c r="K55" s="88"/>
    </row>
    <row r="56" spans="1:13" ht="46.9" customHeight="1" x14ac:dyDescent="0.2">
      <c r="A56" s="26"/>
      <c r="B56" s="27" t="s">
        <v>59</v>
      </c>
      <c r="C56" s="28" t="s">
        <v>60</v>
      </c>
      <c r="D56" s="73" t="s">
        <v>61</v>
      </c>
      <c r="E56" s="74"/>
      <c r="F56" s="83">
        <v>0</v>
      </c>
      <c r="G56" s="84"/>
      <c r="H56" s="83">
        <v>19510740.449999999</v>
      </c>
      <c r="I56" s="84"/>
      <c r="J56" s="83">
        <f>F56+H56</f>
        <v>19510740.449999999</v>
      </c>
      <c r="K56" s="84"/>
    </row>
    <row r="57" spans="1:13" ht="44.85" customHeight="1" x14ac:dyDescent="0.2">
      <c r="A57" s="29"/>
      <c r="B57" s="30" t="s">
        <v>62</v>
      </c>
      <c r="C57" s="31" t="s">
        <v>60</v>
      </c>
      <c r="D57" s="73" t="s">
        <v>63</v>
      </c>
      <c r="E57" s="74"/>
      <c r="F57" s="83">
        <v>0</v>
      </c>
      <c r="G57" s="84"/>
      <c r="H57" s="83">
        <f>10382489.35+5000000+3128251.1+1000000</f>
        <v>19510740.449999999</v>
      </c>
      <c r="I57" s="84"/>
      <c r="J57" s="83">
        <f>F57+H57</f>
        <v>19510740.449999999</v>
      </c>
      <c r="K57" s="84"/>
      <c r="M57" s="32"/>
    </row>
    <row r="58" spans="1:13" ht="16.350000000000001" customHeight="1" x14ac:dyDescent="0.2">
      <c r="A58" s="33">
        <v>2</v>
      </c>
      <c r="B58" s="24" t="s">
        <v>64</v>
      </c>
      <c r="C58" s="30"/>
      <c r="D58" s="59"/>
      <c r="E58" s="60"/>
      <c r="F58" s="63"/>
      <c r="G58" s="64"/>
      <c r="H58" s="85"/>
      <c r="I58" s="86"/>
      <c r="J58" s="87"/>
      <c r="K58" s="87"/>
    </row>
    <row r="59" spans="1:13" ht="43.5" customHeight="1" x14ac:dyDescent="0.2">
      <c r="A59" s="34"/>
      <c r="B59" s="27" t="s">
        <v>65</v>
      </c>
      <c r="C59" s="28" t="s">
        <v>66</v>
      </c>
      <c r="D59" s="73" t="s">
        <v>63</v>
      </c>
      <c r="E59" s="74"/>
      <c r="F59" s="75">
        <v>0</v>
      </c>
      <c r="G59" s="76"/>
      <c r="H59" s="77">
        <v>271.39999999999998</v>
      </c>
      <c r="I59" s="78"/>
      <c r="J59" s="79">
        <f t="shared" ref="J59:J60" si="2">F59+H59</f>
        <v>271.39999999999998</v>
      </c>
      <c r="K59" s="79"/>
    </row>
    <row r="60" spans="1:13" ht="45.75" customHeight="1" x14ac:dyDescent="0.2">
      <c r="A60" s="34"/>
      <c r="B60" s="27" t="s">
        <v>67</v>
      </c>
      <c r="C60" s="35" t="s">
        <v>68</v>
      </c>
      <c r="D60" s="73" t="s">
        <v>63</v>
      </c>
      <c r="E60" s="74"/>
      <c r="F60" s="75">
        <v>0</v>
      </c>
      <c r="G60" s="76"/>
      <c r="H60" s="80">
        <v>150</v>
      </c>
      <c r="I60" s="81"/>
      <c r="J60" s="82">
        <f t="shared" si="2"/>
        <v>150</v>
      </c>
      <c r="K60" s="82"/>
    </row>
    <row r="61" spans="1:13" ht="17.649999999999999" customHeight="1" x14ac:dyDescent="0.2">
      <c r="A61" s="33">
        <v>3</v>
      </c>
      <c r="B61" s="24" t="s">
        <v>69</v>
      </c>
      <c r="C61" s="30"/>
      <c r="D61" s="59"/>
      <c r="E61" s="60"/>
      <c r="F61" s="61"/>
      <c r="G61" s="62"/>
      <c r="H61" s="63"/>
      <c r="I61" s="64"/>
      <c r="J61" s="65"/>
      <c r="K61" s="65"/>
    </row>
    <row r="62" spans="1:13" ht="31.35" customHeight="1" x14ac:dyDescent="0.2">
      <c r="A62" s="33"/>
      <c r="B62" s="36" t="s">
        <v>70</v>
      </c>
      <c r="C62" s="30" t="s">
        <v>60</v>
      </c>
      <c r="D62" s="59" t="s">
        <v>63</v>
      </c>
      <c r="E62" s="60"/>
      <c r="F62" s="68">
        <v>0</v>
      </c>
      <c r="G62" s="69"/>
      <c r="H62" s="70">
        <f>H56/H59</f>
        <v>71889.242630803245</v>
      </c>
      <c r="I62" s="71"/>
      <c r="J62" s="72">
        <f t="shared" ref="J62" si="3">F62+H62</f>
        <v>71889.242630803245</v>
      </c>
      <c r="K62" s="72"/>
    </row>
    <row r="63" spans="1:13" ht="17.100000000000001" customHeight="1" x14ac:dyDescent="0.2">
      <c r="A63" s="33">
        <v>4</v>
      </c>
      <c r="B63" s="24" t="s">
        <v>71</v>
      </c>
      <c r="C63" s="30"/>
      <c r="D63" s="59"/>
      <c r="E63" s="60"/>
      <c r="F63" s="61"/>
      <c r="G63" s="62"/>
      <c r="H63" s="63"/>
      <c r="I63" s="64"/>
      <c r="J63" s="65"/>
      <c r="K63" s="65"/>
    </row>
    <row r="64" spans="1:13" ht="46.15" customHeight="1" x14ac:dyDescent="0.2">
      <c r="A64" s="29"/>
      <c r="B64" s="30" t="s">
        <v>72</v>
      </c>
      <c r="C64" s="30" t="s">
        <v>73</v>
      </c>
      <c r="D64" s="59" t="s">
        <v>63</v>
      </c>
      <c r="E64" s="60"/>
      <c r="F64" s="66">
        <v>0</v>
      </c>
      <c r="G64" s="66"/>
      <c r="H64" s="67">
        <v>100</v>
      </c>
      <c r="I64" s="67"/>
      <c r="J64" s="66">
        <f t="shared" ref="J64" si="4">F64+H64</f>
        <v>100</v>
      </c>
      <c r="K64" s="66"/>
    </row>
    <row r="65" spans="1:13" ht="21.75" customHeight="1" x14ac:dyDescent="0.2">
      <c r="A65" s="19"/>
      <c r="B65" s="89" t="s">
        <v>74</v>
      </c>
      <c r="C65" s="90"/>
      <c r="D65" s="90"/>
      <c r="E65" s="90"/>
      <c r="F65" s="90"/>
      <c r="G65" s="90"/>
      <c r="H65" s="90"/>
      <c r="I65" s="91"/>
      <c r="J65" s="89"/>
      <c r="K65" s="91"/>
    </row>
    <row r="66" spans="1:13" ht="17.100000000000001" customHeight="1" x14ac:dyDescent="0.2">
      <c r="A66" s="21">
        <v>1</v>
      </c>
      <c r="B66" s="24" t="s">
        <v>58</v>
      </c>
      <c r="C66" s="25"/>
      <c r="D66" s="85"/>
      <c r="E66" s="86"/>
      <c r="F66" s="85"/>
      <c r="G66" s="86"/>
      <c r="H66" s="85"/>
      <c r="I66" s="86"/>
      <c r="J66" s="88"/>
      <c r="K66" s="88"/>
    </row>
    <row r="67" spans="1:13" ht="28.5" customHeight="1" x14ac:dyDescent="0.2">
      <c r="A67" s="26"/>
      <c r="B67" s="27" t="s">
        <v>75</v>
      </c>
      <c r="C67" s="28" t="s">
        <v>60</v>
      </c>
      <c r="D67" s="73" t="s">
        <v>61</v>
      </c>
      <c r="E67" s="74"/>
      <c r="F67" s="83">
        <v>0</v>
      </c>
      <c r="G67" s="84"/>
      <c r="H67" s="83">
        <v>35537861.119999997</v>
      </c>
      <c r="I67" s="84"/>
      <c r="J67" s="83">
        <f>F67+H67</f>
        <v>35537861.119999997</v>
      </c>
      <c r="K67" s="84"/>
      <c r="M67" s="32"/>
    </row>
    <row r="68" spans="1:13" ht="44.85" customHeight="1" x14ac:dyDescent="0.2">
      <c r="A68" s="29"/>
      <c r="B68" s="30" t="s">
        <v>62</v>
      </c>
      <c r="C68" s="31" t="s">
        <v>60</v>
      </c>
      <c r="D68" s="73" t="s">
        <v>63</v>
      </c>
      <c r="E68" s="74"/>
      <c r="F68" s="83">
        <v>0</v>
      </c>
      <c r="G68" s="84"/>
      <c r="H68" s="83">
        <f>18533567.24+5000000+8000000+3915561.76+88732.12</f>
        <v>35537861.119999997</v>
      </c>
      <c r="I68" s="84"/>
      <c r="J68" s="83">
        <f>F68+H68</f>
        <v>35537861.119999997</v>
      </c>
      <c r="K68" s="84"/>
      <c r="M68" s="32"/>
    </row>
    <row r="69" spans="1:13" ht="21.2" customHeight="1" x14ac:dyDescent="0.2">
      <c r="A69" s="33">
        <v>2</v>
      </c>
      <c r="B69" s="24" t="s">
        <v>64</v>
      </c>
      <c r="C69" s="30"/>
      <c r="D69" s="59"/>
      <c r="E69" s="60"/>
      <c r="F69" s="63"/>
      <c r="G69" s="64"/>
      <c r="H69" s="85"/>
      <c r="I69" s="86"/>
      <c r="J69" s="87"/>
      <c r="K69" s="87"/>
    </row>
    <row r="70" spans="1:13" ht="47.65" customHeight="1" x14ac:dyDescent="0.2">
      <c r="A70" s="34"/>
      <c r="B70" s="27" t="s">
        <v>65</v>
      </c>
      <c r="C70" s="28" t="s">
        <v>66</v>
      </c>
      <c r="D70" s="73" t="s">
        <v>63</v>
      </c>
      <c r="E70" s="74"/>
      <c r="F70" s="75">
        <v>0</v>
      </c>
      <c r="G70" s="76"/>
      <c r="H70" s="77">
        <v>562.5</v>
      </c>
      <c r="I70" s="78"/>
      <c r="J70" s="79">
        <f t="shared" ref="J70:J71" si="5">F70+H70</f>
        <v>562.5</v>
      </c>
      <c r="K70" s="79"/>
    </row>
    <row r="71" spans="1:13" ht="41.45" customHeight="1" x14ac:dyDescent="0.2">
      <c r="A71" s="34"/>
      <c r="B71" s="27" t="s">
        <v>76</v>
      </c>
      <c r="C71" s="35" t="s">
        <v>68</v>
      </c>
      <c r="D71" s="73" t="s">
        <v>63</v>
      </c>
      <c r="E71" s="74"/>
      <c r="F71" s="75">
        <v>0</v>
      </c>
      <c r="G71" s="76"/>
      <c r="H71" s="80">
        <v>150</v>
      </c>
      <c r="I71" s="81"/>
      <c r="J71" s="82">
        <f t="shared" si="5"/>
        <v>150</v>
      </c>
      <c r="K71" s="82"/>
    </row>
    <row r="72" spans="1:13" ht="23.1" customHeight="1" x14ac:dyDescent="0.2">
      <c r="A72" s="33">
        <v>3</v>
      </c>
      <c r="B72" s="24" t="s">
        <v>69</v>
      </c>
      <c r="C72" s="30"/>
      <c r="D72" s="59"/>
      <c r="E72" s="60"/>
      <c r="F72" s="61"/>
      <c r="G72" s="62"/>
      <c r="H72" s="63"/>
      <c r="I72" s="64"/>
      <c r="J72" s="65"/>
      <c r="K72" s="65"/>
    </row>
    <row r="73" spans="1:13" ht="30.6" customHeight="1" x14ac:dyDescent="0.2">
      <c r="A73" s="33"/>
      <c r="B73" s="36" t="s">
        <v>70</v>
      </c>
      <c r="C73" s="30" t="s">
        <v>60</v>
      </c>
      <c r="D73" s="59" t="s">
        <v>63</v>
      </c>
      <c r="E73" s="60"/>
      <c r="F73" s="68">
        <v>0</v>
      </c>
      <c r="G73" s="69"/>
      <c r="H73" s="70">
        <f>H67/H70</f>
        <v>63178.419768888882</v>
      </c>
      <c r="I73" s="71"/>
      <c r="J73" s="72">
        <f t="shared" ref="J73" si="6">F73+H73</f>
        <v>63178.419768888882</v>
      </c>
      <c r="K73" s="72"/>
    </row>
    <row r="74" spans="1:13" ht="20.45" customHeight="1" x14ac:dyDescent="0.2">
      <c r="A74" s="33">
        <v>4</v>
      </c>
      <c r="B74" s="24" t="s">
        <v>71</v>
      </c>
      <c r="C74" s="30"/>
      <c r="D74" s="59"/>
      <c r="E74" s="60"/>
      <c r="F74" s="61"/>
      <c r="G74" s="62"/>
      <c r="H74" s="63"/>
      <c r="I74" s="64"/>
      <c r="J74" s="65"/>
      <c r="K74" s="65"/>
    </row>
    <row r="75" spans="1:13" ht="41.45" customHeight="1" x14ac:dyDescent="0.2">
      <c r="A75" s="29"/>
      <c r="B75" s="30" t="s">
        <v>77</v>
      </c>
      <c r="C75" s="30" t="s">
        <v>73</v>
      </c>
      <c r="D75" s="59" t="s">
        <v>63</v>
      </c>
      <c r="E75" s="60"/>
      <c r="F75" s="66">
        <v>0</v>
      </c>
      <c r="G75" s="66"/>
      <c r="H75" s="67">
        <v>100</v>
      </c>
      <c r="I75" s="67"/>
      <c r="J75" s="66">
        <f t="shared" ref="J75" si="7">F75+H75</f>
        <v>100</v>
      </c>
      <c r="K75" s="66"/>
    </row>
    <row r="76" spans="1:13" s="40" customFormat="1" ht="30.6" customHeight="1" x14ac:dyDescent="0.25">
      <c r="A76" s="53" t="s">
        <v>78</v>
      </c>
      <c r="B76" s="54"/>
      <c r="C76" s="54"/>
      <c r="D76" s="37"/>
      <c r="E76" s="38"/>
      <c r="F76" s="39"/>
      <c r="G76" s="39"/>
      <c r="H76" s="55" t="s">
        <v>79</v>
      </c>
      <c r="I76" s="55"/>
      <c r="J76" s="55"/>
      <c r="K76" s="55"/>
    </row>
    <row r="77" spans="1:13" s="40" customFormat="1" ht="13.15" customHeight="1" x14ac:dyDescent="0.2">
      <c r="A77" s="41"/>
      <c r="B77" s="42"/>
      <c r="C77" s="42"/>
      <c r="E77" s="43" t="s">
        <v>80</v>
      </c>
      <c r="F77" s="44"/>
      <c r="G77" s="44"/>
      <c r="H77" s="50" t="s">
        <v>81</v>
      </c>
      <c r="I77" s="50"/>
      <c r="J77" s="50"/>
      <c r="K77" s="50"/>
    </row>
    <row r="78" spans="1:13" s="40" customFormat="1" ht="55.15" customHeight="1" x14ac:dyDescent="0.2">
      <c r="A78" s="49" t="s">
        <v>82</v>
      </c>
      <c r="B78" s="56"/>
      <c r="C78" s="56"/>
      <c r="E78" s="45"/>
      <c r="F78" s="45"/>
      <c r="G78" s="45"/>
      <c r="H78" s="57"/>
      <c r="I78" s="57"/>
      <c r="J78" s="57"/>
      <c r="K78" s="57"/>
    </row>
    <row r="79" spans="1:13" s="40" customFormat="1" ht="18.75" customHeight="1" x14ac:dyDescent="0.25">
      <c r="A79" s="53" t="s">
        <v>83</v>
      </c>
      <c r="B79" s="54"/>
      <c r="C79" s="54"/>
      <c r="D79" s="37"/>
      <c r="E79" s="38"/>
      <c r="F79" s="39"/>
      <c r="G79" s="39"/>
      <c r="H79" s="58" t="s">
        <v>84</v>
      </c>
      <c r="I79" s="58"/>
      <c r="J79" s="58"/>
      <c r="K79" s="58"/>
    </row>
    <row r="80" spans="1:13" s="40" customFormat="1" ht="10.9" customHeight="1" x14ac:dyDescent="0.2">
      <c r="A80" s="49"/>
      <c r="B80" s="49"/>
      <c r="C80" s="49"/>
      <c r="E80" s="43" t="s">
        <v>80</v>
      </c>
      <c r="F80" s="43"/>
      <c r="G80" s="44"/>
      <c r="H80" s="50" t="s">
        <v>81</v>
      </c>
      <c r="I80" s="50"/>
      <c r="J80" s="50"/>
      <c r="K80" s="50"/>
    </row>
    <row r="81" spans="1:11" s="40" customFormat="1" ht="34.5" customHeight="1" x14ac:dyDescent="0.2">
      <c r="A81" s="49" t="s">
        <v>85</v>
      </c>
      <c r="B81" s="49"/>
      <c r="C81" s="49"/>
      <c r="E81" s="46"/>
      <c r="F81" s="46"/>
      <c r="G81" s="45"/>
      <c r="H81" s="51"/>
      <c r="I81" s="51"/>
      <c r="J81" s="51"/>
      <c r="K81" s="51"/>
    </row>
    <row r="82" spans="1:11" ht="15.75" customHeight="1" x14ac:dyDescent="0.2">
      <c r="A82" s="47"/>
      <c r="B82" s="52" t="s">
        <v>86</v>
      </c>
      <c r="C82" s="52"/>
      <c r="D82" s="52"/>
      <c r="E82" s="40"/>
      <c r="F82" s="40"/>
      <c r="G82" s="40"/>
      <c r="H82" s="40"/>
      <c r="I82" s="40"/>
      <c r="J82" s="40"/>
      <c r="K82" s="40"/>
    </row>
    <row r="83" spans="1:11" ht="12.75" customHeight="1" x14ac:dyDescent="0.2">
      <c r="A83" s="47"/>
      <c r="B83" s="48"/>
      <c r="C83" s="48"/>
      <c r="D83" s="48"/>
      <c r="E83" s="40"/>
      <c r="F83" s="40"/>
      <c r="G83" s="40"/>
      <c r="H83" s="40"/>
      <c r="I83" s="40"/>
      <c r="J83" s="40"/>
      <c r="K83" s="40"/>
    </row>
  </sheetData>
  <mergeCells count="179">
    <mergeCell ref="G1:K1"/>
    <mergeCell ref="G2:K2"/>
    <mergeCell ref="A3:K3"/>
    <mergeCell ref="B4:F4"/>
    <mergeCell ref="G4:K4"/>
    <mergeCell ref="B5:F5"/>
    <mergeCell ref="G5:K5"/>
    <mergeCell ref="A10:I10"/>
    <mergeCell ref="A11:K11"/>
    <mergeCell ref="A12:K12"/>
    <mergeCell ref="A13:L13"/>
    <mergeCell ref="A14:K14"/>
    <mergeCell ref="A15:L15"/>
    <mergeCell ref="B6:C6"/>
    <mergeCell ref="E6:F6"/>
    <mergeCell ref="G6:K6"/>
    <mergeCell ref="A7:K7"/>
    <mergeCell ref="A8:K8"/>
    <mergeCell ref="A9:K9"/>
    <mergeCell ref="A22:K22"/>
    <mergeCell ref="A23:K23"/>
    <mergeCell ref="A24:K24"/>
    <mergeCell ref="A25:K25"/>
    <mergeCell ref="A26:K26"/>
    <mergeCell ref="A27:K27"/>
    <mergeCell ref="A16:L16"/>
    <mergeCell ref="A17:L17"/>
    <mergeCell ref="A18:L18"/>
    <mergeCell ref="A19:L19"/>
    <mergeCell ref="A20:K20"/>
    <mergeCell ref="A21:K21"/>
    <mergeCell ref="B36:H36"/>
    <mergeCell ref="A37:H37"/>
    <mergeCell ref="A38:I38"/>
    <mergeCell ref="B39:C39"/>
    <mergeCell ref="D39:E39"/>
    <mergeCell ref="F39:G39"/>
    <mergeCell ref="H39:I39"/>
    <mergeCell ref="B29:H29"/>
    <mergeCell ref="B30:H30"/>
    <mergeCell ref="B31:H31"/>
    <mergeCell ref="A32:K32"/>
    <mergeCell ref="A33:K33"/>
    <mergeCell ref="B35:H35"/>
    <mergeCell ref="A42:C42"/>
    <mergeCell ref="D42:E42"/>
    <mergeCell ref="F42:G42"/>
    <mergeCell ref="H42:I42"/>
    <mergeCell ref="A44:H44"/>
    <mergeCell ref="A45:I45"/>
    <mergeCell ref="B40:C40"/>
    <mergeCell ref="D40:E40"/>
    <mergeCell ref="F40:G40"/>
    <mergeCell ref="H40:I40"/>
    <mergeCell ref="B41:C41"/>
    <mergeCell ref="D41:E41"/>
    <mergeCell ref="F41:G41"/>
    <mergeCell ref="H41:I41"/>
    <mergeCell ref="A48:C48"/>
    <mergeCell ref="D48:E48"/>
    <mergeCell ref="F48:G48"/>
    <mergeCell ref="H48:I48"/>
    <mergeCell ref="A49:C49"/>
    <mergeCell ref="D49:E49"/>
    <mergeCell ref="F49:G49"/>
    <mergeCell ref="H49:I49"/>
    <mergeCell ref="A46:C46"/>
    <mergeCell ref="D46:E46"/>
    <mergeCell ref="F46:G46"/>
    <mergeCell ref="H46:I46"/>
    <mergeCell ref="A47:C47"/>
    <mergeCell ref="D47:E47"/>
    <mergeCell ref="F47:G47"/>
    <mergeCell ref="H47:I47"/>
    <mergeCell ref="B54:I54"/>
    <mergeCell ref="J54:K54"/>
    <mergeCell ref="D55:E55"/>
    <mergeCell ref="F55:G55"/>
    <mergeCell ref="H55:I55"/>
    <mergeCell ref="J55:K55"/>
    <mergeCell ref="A51:H51"/>
    <mergeCell ref="D52:E52"/>
    <mergeCell ref="F52:G52"/>
    <mergeCell ref="H52:I52"/>
    <mergeCell ref="J52:K52"/>
    <mergeCell ref="D53:E53"/>
    <mergeCell ref="F53:G53"/>
    <mergeCell ref="H53:I53"/>
    <mergeCell ref="J53:K53"/>
    <mergeCell ref="D58:E58"/>
    <mergeCell ref="F58:G58"/>
    <mergeCell ref="H58:I58"/>
    <mergeCell ref="J58:K58"/>
    <mergeCell ref="D59:E59"/>
    <mergeCell ref="F59:G59"/>
    <mergeCell ref="H59:I59"/>
    <mergeCell ref="J59:K59"/>
    <mergeCell ref="D56:E56"/>
    <mergeCell ref="F56:G56"/>
    <mergeCell ref="H56:I56"/>
    <mergeCell ref="J56:K56"/>
    <mergeCell ref="D57:E57"/>
    <mergeCell ref="F57:G57"/>
    <mergeCell ref="H57:I57"/>
    <mergeCell ref="J57:K57"/>
    <mergeCell ref="D62:E62"/>
    <mergeCell ref="F62:G62"/>
    <mergeCell ref="H62:I62"/>
    <mergeCell ref="J62:K62"/>
    <mergeCell ref="D63:E63"/>
    <mergeCell ref="F63:G63"/>
    <mergeCell ref="H63:I63"/>
    <mergeCell ref="J63:K63"/>
    <mergeCell ref="D60:E60"/>
    <mergeCell ref="F60:G60"/>
    <mergeCell ref="H60:I60"/>
    <mergeCell ref="J60:K60"/>
    <mergeCell ref="D61:E61"/>
    <mergeCell ref="F61:G61"/>
    <mergeCell ref="H61:I61"/>
    <mergeCell ref="J61:K61"/>
    <mergeCell ref="D66:E66"/>
    <mergeCell ref="F66:G66"/>
    <mergeCell ref="H66:I66"/>
    <mergeCell ref="J66:K66"/>
    <mergeCell ref="D67:E67"/>
    <mergeCell ref="F67:G67"/>
    <mergeCell ref="H67:I67"/>
    <mergeCell ref="J67:K67"/>
    <mergeCell ref="D64:E64"/>
    <mergeCell ref="F64:G64"/>
    <mergeCell ref="H64:I64"/>
    <mergeCell ref="J64:K64"/>
    <mergeCell ref="B65:I65"/>
    <mergeCell ref="J65:K65"/>
    <mergeCell ref="D70:E70"/>
    <mergeCell ref="F70:G70"/>
    <mergeCell ref="H70:I70"/>
    <mergeCell ref="J70:K70"/>
    <mergeCell ref="D71:E71"/>
    <mergeCell ref="F71:G71"/>
    <mergeCell ref="H71:I71"/>
    <mergeCell ref="J71:K71"/>
    <mergeCell ref="D68:E68"/>
    <mergeCell ref="F68:G68"/>
    <mergeCell ref="H68:I68"/>
    <mergeCell ref="J68:K68"/>
    <mergeCell ref="D69:E69"/>
    <mergeCell ref="F69:G69"/>
    <mergeCell ref="H69:I69"/>
    <mergeCell ref="J69:K69"/>
    <mergeCell ref="D74:E74"/>
    <mergeCell ref="F74:G74"/>
    <mergeCell ref="H74:I74"/>
    <mergeCell ref="J74:K74"/>
    <mergeCell ref="D75:E75"/>
    <mergeCell ref="F75:G75"/>
    <mergeCell ref="H75:I75"/>
    <mergeCell ref="J75:K75"/>
    <mergeCell ref="D72:E72"/>
    <mergeCell ref="F72:G72"/>
    <mergeCell ref="H72:I72"/>
    <mergeCell ref="J72:K72"/>
    <mergeCell ref="D73:E73"/>
    <mergeCell ref="F73:G73"/>
    <mergeCell ref="H73:I73"/>
    <mergeCell ref="J73:K73"/>
    <mergeCell ref="A80:C80"/>
    <mergeCell ref="H80:K80"/>
    <mergeCell ref="A81:C81"/>
    <mergeCell ref="H81:K81"/>
    <mergeCell ref="B82:D82"/>
    <mergeCell ref="A76:C76"/>
    <mergeCell ref="H76:K76"/>
    <mergeCell ref="H77:K77"/>
    <mergeCell ref="A78:C78"/>
    <mergeCell ref="H78:K78"/>
    <mergeCell ref="A79:C79"/>
    <mergeCell ref="H79:K79"/>
  </mergeCells>
  <pageMargins left="0.23622047244094491" right="0.23622047244094491" top="0.55118110236220474" bottom="0.35433070866141736" header="0.31496062992125984" footer="0.31496062992125984"/>
  <pageSetup paperSize="9" scale="59" fitToHeight="3" orientation="landscape" r:id="rId1"/>
  <rowBreaks count="1" manualBreakCount="1">
    <brk id="1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0611300 </vt:lpstr>
      <vt:lpstr>'0611300 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2025-12-05T08:37:51Z</dcterms:created>
  <dcterms:modified xsi:type="dcterms:W3CDTF">2025-12-15T15:03:46Z</dcterms:modified>
</cp:coreProperties>
</file>