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КУЛЬТУРА\"/>
    </mc:Choice>
  </mc:AlternateContent>
  <bookViews>
    <workbookView xWindow="0" yWindow="0" windowWidth="28800" windowHeight="11850"/>
  </bookViews>
  <sheets>
    <sheet name="101108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88" i="1"/>
  <c r="G87" i="1"/>
  <c r="F81" i="1"/>
  <c r="G81" i="1" s="1"/>
  <c r="E80" i="1"/>
  <c r="G80" i="1" s="1"/>
  <c r="G79" i="1"/>
  <c r="G78" i="1"/>
  <c r="G77" i="1"/>
  <c r="G76" i="1"/>
  <c r="G75" i="1" s="1"/>
  <c r="F75" i="1"/>
  <c r="E75" i="1"/>
  <c r="G73" i="1"/>
  <c r="G72" i="1"/>
  <c r="F69" i="1"/>
  <c r="G69" i="1" s="1"/>
  <c r="G68" i="1"/>
  <c r="F68" i="1"/>
  <c r="F67" i="1"/>
  <c r="G67" i="1" s="1"/>
  <c r="G66" i="1"/>
  <c r="G64" i="1" s="1"/>
  <c r="E66" i="1"/>
  <c r="G65" i="1"/>
  <c r="F64" i="1"/>
  <c r="E64" i="1"/>
  <c r="G60" i="1"/>
  <c r="F60" i="1"/>
  <c r="E60" i="1"/>
  <c r="D44" i="1"/>
  <c r="D52" i="1" s="1"/>
  <c r="D53" i="1" s="1"/>
  <c r="F71" i="1" s="1"/>
  <c r="G71" i="1" s="1"/>
  <c r="C43" i="1"/>
  <c r="E43" i="1" s="1"/>
  <c r="E42" i="1"/>
  <c r="D42" i="1"/>
  <c r="C42" i="1"/>
  <c r="C41" i="1"/>
  <c r="C44" i="1" s="1"/>
  <c r="G19" i="1"/>
  <c r="C19" i="1"/>
  <c r="C52" i="1" l="1"/>
  <c r="E44" i="1"/>
  <c r="E41" i="1"/>
  <c r="C53" i="1" l="1"/>
  <c r="E70" i="1" s="1"/>
  <c r="G70" i="1" s="1"/>
  <c r="E52" i="1"/>
  <c r="E53" i="1" s="1"/>
</calcChain>
</file>

<file path=xl/sharedStrings.xml><?xml version="1.0" encoding="utf-8"?>
<sst xmlns="http://schemas.openxmlformats.org/spreadsheetml/2006/main" count="174" uniqueCount="106">
  <si>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</si>
  <si>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</si>
  <si>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</si>
  <si>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</si>
  <si>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</si>
  <si>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23 вересня 2025 р.  N 01-09-135</t>
  </si>
  <si>
    <t>Паспорт</t>
  </si>
  <si>
    <t>бюджетної програми місцевого бюджету на 2025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</si>
  <si>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</si>
  <si>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</si>
  <si>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</si>
  <si>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</si>
  <si>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</si>
  <si>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</si>
  <si>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</si>
  <si>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0960</t>
  </si>
  <si>
    <t>Надання спеціалізованої освіти мистецькими школами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</si>
  <si>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</si>
  <si>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</si>
  <si>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</si>
  <si>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</si>
  <si>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</si>
  <si>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- 109 656 114 гривень, у тому числі загального фонду - 98 466 979 гривень та спеціального фонду - 11 189 135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</si>
  <si>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</si>
  <si>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23 грудня 2020 р. №32 " Програма розвитку  Хмельницької міської територіальної громади у сфері культури на 2021-2025 роки " Нова лінія культурних змін" ", рішення сесії Хмельницької міської ради від 11 грудня 2024 року №9 " Про бюджет Хмельницької міської територіальної громади на 2025 рік  ", рішення сесії Хмельницької міської ради від 27 березня 2025 року №6 " Про внесення змін до бюджету Хмельницької міської територіальної громади на 2025 рік  ", рішення сесії Хмельницької міської ради від 27 червня 2025 року №4 " Про внесення змін до бюджету Хмельницької міської територіальної громади на 2025 рік ", рішення сесії Хмельницької міської ради від 11 вересня 2025 року №2 " Про внесення змін до бюджету Хмельницької міської територіальної громади на 2025 рік "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</si>
  <si>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</si>
  <si>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</si>
  <si>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</si>
  <si>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</si>
  <si>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Надання мистецько-освітніх послуг для різних категорій громадян без вікових обмежень та створення середовища інклюзивної мистецької освіти початкового рівня</t>
  </si>
  <si>
    <t>7.</t>
  </si>
  <si>
    <t>Мета бюджетної програми</t>
  </si>
  <si>
    <t>Духовне та естетичне виховання дітей та молоді</t>
  </si>
  <si>
    <t>8.</t>
  </si>
  <si>
    <t>Завдання бюджетної програми</t>
  </si>
  <si>
    <t>Завдання</t>
  </si>
  <si>
    <t>Забезпечення надання початкової музичної, хореографічної освіти, з образотворчого мистецтва та художнього промислу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</si>
  <si>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</si>
  <si>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</si>
  <si>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</si>
  <si>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</si>
  <si>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</si>
  <si>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</si>
  <si>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з надання початкової музичної освіти</t>
  </si>
  <si>
    <t>Створення належних умов з надання  освіти з образотворчого мистецтва</t>
  </si>
  <si>
    <t>Створення належних умов з надання  освіти з різних видів мистецтв (школи мистецтв)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</si>
  <si>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</si>
  <si>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</si>
  <si>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</si>
  <si>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</si>
  <si>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 на 2021-2025 роки " Нова лінія культурних змін"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</si>
  <si>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</si>
  <si>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</si>
  <si>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</si>
  <si>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</si>
  <si>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</si>
  <si>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</si>
  <si>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установ, всього у т.ч.</t>
  </si>
  <si>
    <t>од.</t>
  </si>
  <si>
    <t>мережа</t>
  </si>
  <si>
    <t>музичних шкіл</t>
  </si>
  <si>
    <t>художніх шкіл</t>
  </si>
  <si>
    <t>шкіл мистецтв</t>
  </si>
  <si>
    <t>Кількість ставок всього, в т.ч.</t>
  </si>
  <si>
    <t>штатний розпис</t>
  </si>
  <si>
    <t>керівних працівників</t>
  </si>
  <si>
    <t>педагогічного  персоналу</t>
  </si>
  <si>
    <t>спеціалістів</t>
  </si>
  <si>
    <t>робітників</t>
  </si>
  <si>
    <t>обслуговуючого та технічного персоналу</t>
  </si>
  <si>
    <t xml:space="preserve">Видатки на отримання освіти у мистецьких школах за рахунок загального фонду </t>
  </si>
  <si>
    <t>грн</t>
  </si>
  <si>
    <t>кошторис</t>
  </si>
  <si>
    <t xml:space="preserve">Видатки на отримання  шкіл за рахунок спеціального фонду </t>
  </si>
  <si>
    <t>у тому числі плата за навчання  у мистецьких школах</t>
  </si>
  <si>
    <t>Видатки на придбання обладнання капітального характеру</t>
  </si>
  <si>
    <t>грн.</t>
  </si>
  <si>
    <t>рішення сесії</t>
  </si>
  <si>
    <t>продукту</t>
  </si>
  <si>
    <t>Кількість учнів, які отримують освіту у мистецьких школах, в т.ч.</t>
  </si>
  <si>
    <t>осіб</t>
  </si>
  <si>
    <t>статистичні дані</t>
  </si>
  <si>
    <t>в музичних школах</t>
  </si>
  <si>
    <t>в художніх школах</t>
  </si>
  <si>
    <t>в школах мистецтв</t>
  </si>
  <si>
    <t>Кількість учнів, звільнених від плати за навчання</t>
  </si>
  <si>
    <t xml:space="preserve">Кількість встановлених систем охоронної сигналізації  "Тривожна кнопка" в приміщеннях мистецьких шкіл </t>
  </si>
  <si>
    <t>Кількість обладнання капітального характеру</t>
  </si>
  <si>
    <t>ефективності</t>
  </si>
  <si>
    <t>Витрати на навчання  одного учня, який отримує освіту в мистецьких школах, в т.ч.</t>
  </si>
  <si>
    <t>розрахунок</t>
  </si>
  <si>
    <t>Середні витрати на встаповлення системи охоронної сигналізації  "Тривожна кнопка" на  заклад</t>
  </si>
  <si>
    <t>Середні витрати на придбання однієї одиниці обладнання капітального характеру</t>
  </si>
  <si>
    <t>якості</t>
  </si>
  <si>
    <t>Динаміка збільшення власних надходжень в плановому періоді по відношенню до фактичного показника попереднього періоду</t>
  </si>
  <si>
    <t>%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</si>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</sst>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9"/>
  <sheetViews>
    <sheetView tabSelected="1" workbookViewId="0">
      <selection activeCell="B24" sqref="B24:G24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29" width="10.28515625" style="1" customWidth="1"/>
    <col min="30" max="16384" width="21.5703125" style="1"/>
  </cols>
  <sheetData>
    <row r="1" spans="1:7" x14ac:dyDescent="0.25">
      <c r="F1" s="52" t="s">
        <v>0</v>
      </c>
      <c r="G1" s="53"/>
    </row>
    <row r="2" spans="1:7" x14ac:dyDescent="0.25">
      <c r="F2" s="53"/>
      <c r="G2" s="53"/>
    </row>
    <row r="3" spans="1:7" ht="32.25" customHeight="1" x14ac:dyDescent="0.25">
      <c r="F3" s="53"/>
      <c r="G3" s="53"/>
    </row>
    <row r="4" spans="1:7" ht="15.75" x14ac:dyDescent="0.25">
      <c r="A4" s="2"/>
      <c r="E4" s="2" t="s">
        <v>1</v>
      </c>
    </row>
    <row r="5" spans="1:7" ht="15.75" x14ac:dyDescent="0.25">
      <c r="A5" s="2"/>
      <c r="E5" s="32" t="s">
        <v>2</v>
      </c>
      <c r="F5" s="32"/>
      <c r="G5" s="32"/>
    </row>
    <row r="6" spans="1:7" ht="15.75" x14ac:dyDescent="0.25">
      <c r="A6" s="2"/>
      <c r="B6" s="2"/>
      <c r="E6" s="54" t="s">
        <v>3</v>
      </c>
      <c r="F6" s="54"/>
      <c r="G6" s="54"/>
    </row>
    <row r="7" spans="1:7" ht="15" customHeight="1" x14ac:dyDescent="0.25">
      <c r="A7" s="2"/>
      <c r="E7" s="47" t="s">
        <v>4</v>
      </c>
      <c r="F7" s="47"/>
      <c r="G7" s="47"/>
    </row>
    <row r="8" spans="1:7" ht="15.75" x14ac:dyDescent="0.25">
      <c r="A8" s="2"/>
      <c r="B8" s="2"/>
      <c r="E8" s="54"/>
      <c r="F8" s="54"/>
      <c r="G8" s="54"/>
    </row>
    <row r="9" spans="1:7" ht="15" customHeight="1" x14ac:dyDescent="0.25">
      <c r="A9" s="2"/>
      <c r="E9" s="47"/>
      <c r="F9" s="47"/>
      <c r="G9" s="47"/>
    </row>
    <row r="10" spans="1:7" ht="15.75" customHeight="1" x14ac:dyDescent="0.25">
      <c r="A10" s="2"/>
      <c r="E10" s="48" t="s">
        <v>5</v>
      </c>
      <c r="F10" s="48"/>
      <c r="G10" s="48"/>
    </row>
    <row r="13" spans="1:7" ht="15.75" x14ac:dyDescent="0.25">
      <c r="A13" s="49" t="s">
        <v>6</v>
      </c>
      <c r="B13" s="49"/>
      <c r="C13" s="49"/>
      <c r="D13" s="49"/>
      <c r="E13" s="49"/>
      <c r="F13" s="49"/>
      <c r="G13" s="49"/>
    </row>
    <row r="14" spans="1:7" ht="15.75" x14ac:dyDescent="0.25">
      <c r="A14" s="49" t="s">
        <v>7</v>
      </c>
      <c r="B14" s="49"/>
      <c r="C14" s="49"/>
      <c r="D14" s="49"/>
      <c r="E14" s="49"/>
      <c r="F14" s="49"/>
      <c r="G14" s="49"/>
    </row>
    <row r="17" spans="1:7" s="6" customFormat="1" ht="21.75" customHeight="1" x14ac:dyDescent="0.25">
      <c r="A17" s="3" t="s">
        <v>8</v>
      </c>
      <c r="B17" s="4">
        <v>1000000</v>
      </c>
      <c r="C17" s="45" t="s">
        <v>3</v>
      </c>
      <c r="D17" s="50"/>
      <c r="E17" s="50"/>
      <c r="F17" s="50"/>
      <c r="G17" s="5" t="s">
        <v>9</v>
      </c>
    </row>
    <row r="18" spans="1:7" ht="36.75" customHeight="1" x14ac:dyDescent="0.25">
      <c r="A18" s="7"/>
      <c r="B18" s="7" t="s">
        <v>10</v>
      </c>
      <c r="C18" s="51" t="s">
        <v>4</v>
      </c>
      <c r="D18" s="44"/>
      <c r="E18" s="44"/>
      <c r="F18" s="44"/>
      <c r="G18" s="8" t="s">
        <v>11</v>
      </c>
    </row>
    <row r="19" spans="1:7" s="6" customFormat="1" ht="23.25" customHeight="1" x14ac:dyDescent="0.25">
      <c r="A19" s="3" t="s">
        <v>12</v>
      </c>
      <c r="B19" s="4">
        <v>1010000</v>
      </c>
      <c r="C19" s="45" t="str">
        <f>C17</f>
        <v>Управління культури і туризму Хмельницької міської ради</v>
      </c>
      <c r="D19" s="50"/>
      <c r="E19" s="50"/>
      <c r="F19" s="50"/>
      <c r="G19" s="5" t="str">
        <f>G17</f>
        <v>02231293</v>
      </c>
    </row>
    <row r="20" spans="1:7" ht="34.5" customHeight="1" x14ac:dyDescent="0.25">
      <c r="A20" s="7"/>
      <c r="B20" s="7" t="s">
        <v>10</v>
      </c>
      <c r="C20" s="43" t="s">
        <v>13</v>
      </c>
      <c r="D20" s="44"/>
      <c r="E20" s="44"/>
      <c r="F20" s="44"/>
      <c r="G20" s="8" t="s">
        <v>11</v>
      </c>
    </row>
    <row r="21" spans="1:7" s="9" customFormat="1" ht="36" customHeight="1" x14ac:dyDescent="0.25">
      <c r="A21" s="3" t="s">
        <v>14</v>
      </c>
      <c r="B21" s="4">
        <v>1011080</v>
      </c>
      <c r="C21" s="4">
        <v>1080</v>
      </c>
      <c r="D21" s="5" t="s">
        <v>15</v>
      </c>
      <c r="E21" s="45" t="s">
        <v>16</v>
      </c>
      <c r="F21" s="46"/>
      <c r="G21" s="4">
        <v>2256400000</v>
      </c>
    </row>
    <row r="22" spans="1:7" ht="45.75" customHeight="1" x14ac:dyDescent="0.25">
      <c r="B22" s="7" t="s">
        <v>10</v>
      </c>
      <c r="C22" s="10" t="s">
        <v>17</v>
      </c>
      <c r="D22" s="10" t="s">
        <v>18</v>
      </c>
      <c r="E22" s="47" t="s">
        <v>19</v>
      </c>
      <c r="F22" s="47"/>
      <c r="G22" s="10" t="s">
        <v>20</v>
      </c>
    </row>
    <row r="23" spans="1:7" ht="42" customHeight="1" x14ac:dyDescent="0.25">
      <c r="A23" s="11" t="s">
        <v>21</v>
      </c>
      <c r="B23" s="32" t="s">
        <v>22</v>
      </c>
      <c r="C23" s="32"/>
      <c r="D23" s="32"/>
      <c r="E23" s="32"/>
      <c r="F23" s="32"/>
      <c r="G23" s="32"/>
    </row>
    <row r="24" spans="1:7" ht="171" customHeight="1" x14ac:dyDescent="0.25">
      <c r="A24" s="11" t="s">
        <v>23</v>
      </c>
      <c r="B24" s="32" t="s">
        <v>24</v>
      </c>
      <c r="C24" s="37"/>
      <c r="D24" s="37"/>
      <c r="E24" s="37"/>
      <c r="F24" s="37"/>
      <c r="G24" s="37"/>
    </row>
    <row r="25" spans="1:7" ht="26.25" customHeight="1" x14ac:dyDescent="0.25">
      <c r="A25" s="11" t="s">
        <v>25</v>
      </c>
      <c r="B25" s="32" t="s">
        <v>26</v>
      </c>
      <c r="C25" s="32"/>
      <c r="D25" s="32"/>
      <c r="E25" s="32"/>
      <c r="F25" s="32"/>
      <c r="G25" s="32"/>
    </row>
    <row r="26" spans="1:7" ht="15.75" x14ac:dyDescent="0.25">
      <c r="A26" s="9"/>
    </row>
    <row r="27" spans="1:7" ht="15.75" x14ac:dyDescent="0.25">
      <c r="A27" s="12" t="s">
        <v>27</v>
      </c>
      <c r="B27" s="35" t="s">
        <v>28</v>
      </c>
      <c r="C27" s="35"/>
      <c r="D27" s="35"/>
      <c r="E27" s="35"/>
      <c r="F27" s="35"/>
      <c r="G27" s="35"/>
    </row>
    <row r="28" spans="1:7" ht="45" customHeight="1" x14ac:dyDescent="0.25">
      <c r="A28" s="12"/>
      <c r="B28" s="35" t="s">
        <v>29</v>
      </c>
      <c r="C28" s="35"/>
      <c r="D28" s="35"/>
      <c r="E28" s="35"/>
      <c r="F28" s="35"/>
      <c r="G28" s="35"/>
    </row>
    <row r="29" spans="1:7" ht="15.75" x14ac:dyDescent="0.25">
      <c r="A29" s="9"/>
    </row>
    <row r="30" spans="1:7" ht="27" customHeight="1" x14ac:dyDescent="0.25">
      <c r="A30" s="13" t="s">
        <v>30</v>
      </c>
      <c r="B30" s="1" t="s">
        <v>31</v>
      </c>
    </row>
    <row r="31" spans="1:7" ht="17.25" customHeight="1" x14ac:dyDescent="0.25">
      <c r="A31" s="13"/>
      <c r="B31" s="38" t="s">
        <v>32</v>
      </c>
      <c r="C31" s="39"/>
      <c r="D31" s="39"/>
      <c r="E31" s="39"/>
      <c r="F31" s="39"/>
      <c r="G31" s="39"/>
    </row>
    <row r="32" spans="1:7" ht="36.75" customHeight="1" x14ac:dyDescent="0.25">
      <c r="A32" s="11" t="s">
        <v>33</v>
      </c>
      <c r="B32" s="32" t="s">
        <v>34</v>
      </c>
      <c r="C32" s="32"/>
      <c r="D32" s="32"/>
      <c r="E32" s="32"/>
      <c r="F32" s="32"/>
      <c r="G32" s="32"/>
    </row>
    <row r="33" spans="1:7" ht="15.75" x14ac:dyDescent="0.25">
      <c r="A33" s="12" t="s">
        <v>27</v>
      </c>
      <c r="B33" s="35" t="s">
        <v>35</v>
      </c>
      <c r="C33" s="35"/>
      <c r="D33" s="35"/>
      <c r="E33" s="35"/>
      <c r="F33" s="35"/>
      <c r="G33" s="35"/>
    </row>
    <row r="34" spans="1:7" ht="33.75" customHeight="1" x14ac:dyDescent="0.25">
      <c r="A34" s="12"/>
      <c r="B34" s="40" t="s">
        <v>36</v>
      </c>
      <c r="C34" s="41"/>
      <c r="D34" s="41"/>
      <c r="E34" s="41"/>
      <c r="F34" s="41"/>
      <c r="G34" s="42"/>
    </row>
    <row r="35" spans="1:7" ht="15.75" x14ac:dyDescent="0.25">
      <c r="A35" s="11"/>
      <c r="B35" s="14"/>
      <c r="C35" s="14"/>
      <c r="D35" s="14"/>
      <c r="E35" s="14"/>
      <c r="F35" s="14"/>
      <c r="G35" s="14"/>
    </row>
    <row r="36" spans="1:7" ht="15.75" x14ac:dyDescent="0.25">
      <c r="A36" s="11" t="s">
        <v>37</v>
      </c>
      <c r="B36" s="15" t="s">
        <v>38</v>
      </c>
      <c r="C36" s="14"/>
      <c r="D36" s="14"/>
      <c r="E36" s="14"/>
      <c r="F36" s="14"/>
      <c r="G36" s="14"/>
    </row>
    <row r="37" spans="1:7" ht="15.75" x14ac:dyDescent="0.25">
      <c r="A37" s="9"/>
      <c r="B37" s="1" t="s">
        <v>39</v>
      </c>
    </row>
    <row r="38" spans="1:7" ht="15.75" x14ac:dyDescent="0.25">
      <c r="A38" s="9"/>
    </row>
    <row r="39" spans="1:7" ht="47.25" x14ac:dyDescent="0.25">
      <c r="A39" s="12" t="s">
        <v>27</v>
      </c>
      <c r="B39" s="12" t="s">
        <v>38</v>
      </c>
      <c r="C39" s="12" t="s">
        <v>40</v>
      </c>
      <c r="D39" s="12" t="s">
        <v>41</v>
      </c>
      <c r="E39" s="12" t="s">
        <v>42</v>
      </c>
    </row>
    <row r="40" spans="1:7" ht="15.75" x14ac:dyDescent="0.25">
      <c r="A40" s="12">
        <v>1</v>
      </c>
      <c r="B40" s="12">
        <v>2</v>
      </c>
      <c r="C40" s="12">
        <v>3</v>
      </c>
      <c r="D40" s="12">
        <v>4</v>
      </c>
      <c r="E40" s="12">
        <v>5</v>
      </c>
    </row>
    <row r="41" spans="1:7" ht="85.5" customHeight="1" x14ac:dyDescent="0.25">
      <c r="A41" s="12"/>
      <c r="B41" s="12" t="s">
        <v>43</v>
      </c>
      <c r="C41" s="16">
        <f>25479140+8500+(124890+27478)+(1098900+241758)</f>
        <v>26980666</v>
      </c>
      <c r="D41" s="16">
        <v>1322200</v>
      </c>
      <c r="E41" s="16">
        <f>C41+D41</f>
        <v>28302866</v>
      </c>
    </row>
    <row r="42" spans="1:7" ht="96" customHeight="1" x14ac:dyDescent="0.25">
      <c r="A42" s="12"/>
      <c r="B42" s="12" t="s">
        <v>44</v>
      </c>
      <c r="C42" s="16">
        <f>9887370+8500*2+(266160+58556)+(102752+22606)</f>
        <v>10354444</v>
      </c>
      <c r="D42" s="16">
        <f>2550060+80175</f>
        <v>2630235</v>
      </c>
      <c r="E42" s="16">
        <f>C42+D42</f>
        <v>12984679</v>
      </c>
    </row>
    <row r="43" spans="1:7" ht="110.25" customHeight="1" x14ac:dyDescent="0.25">
      <c r="A43" s="12"/>
      <c r="B43" s="12" t="s">
        <v>45</v>
      </c>
      <c r="C43" s="16">
        <f>58182480+8500*4+(2389666+525723)</f>
        <v>61131869</v>
      </c>
      <c r="D43" s="16">
        <v>7236700</v>
      </c>
      <c r="E43" s="16">
        <f>C43+D43</f>
        <v>68368569</v>
      </c>
    </row>
    <row r="44" spans="1:7" ht="31.5" customHeight="1" x14ac:dyDescent="0.25">
      <c r="A44" s="35" t="s">
        <v>42</v>
      </c>
      <c r="B44" s="35"/>
      <c r="C44" s="16">
        <f>C41+C42+C43</f>
        <v>98466979</v>
      </c>
      <c r="D44" s="16">
        <f>D41+D42+D43</f>
        <v>11189135</v>
      </c>
      <c r="E44" s="16">
        <f>C44+D44</f>
        <v>109656114</v>
      </c>
    </row>
    <row r="45" spans="1:7" ht="15.75" x14ac:dyDescent="0.25">
      <c r="A45" s="9"/>
    </row>
    <row r="46" spans="1:7" ht="15.75" x14ac:dyDescent="0.25">
      <c r="A46" s="36" t="s">
        <v>46</v>
      </c>
      <c r="B46" s="32" t="s">
        <v>47</v>
      </c>
      <c r="C46" s="32"/>
      <c r="D46" s="32"/>
      <c r="E46" s="32"/>
      <c r="F46" s="32"/>
      <c r="G46" s="32"/>
    </row>
    <row r="47" spans="1:7" ht="15.75" x14ac:dyDescent="0.25">
      <c r="A47" s="36"/>
      <c r="B47" s="2" t="s">
        <v>48</v>
      </c>
    </row>
    <row r="48" spans="1:7" ht="15.75" x14ac:dyDescent="0.25">
      <c r="A48" s="9"/>
    </row>
    <row r="49" spans="1:7" ht="15.75" x14ac:dyDescent="0.25">
      <c r="A49" s="9"/>
    </row>
    <row r="50" spans="1:7" ht="83.25" customHeight="1" x14ac:dyDescent="0.25">
      <c r="A50" s="12" t="s">
        <v>27</v>
      </c>
      <c r="B50" s="12" t="s">
        <v>49</v>
      </c>
      <c r="C50" s="12" t="s">
        <v>40</v>
      </c>
      <c r="D50" s="12" t="s">
        <v>41</v>
      </c>
      <c r="E50" s="12" t="s">
        <v>42</v>
      </c>
    </row>
    <row r="51" spans="1:7" ht="15.75" x14ac:dyDescent="0.25">
      <c r="A51" s="12">
        <v>1</v>
      </c>
      <c r="B51" s="12">
        <v>2</v>
      </c>
      <c r="C51" s="12">
        <v>3</v>
      </c>
      <c r="D51" s="12">
        <v>4</v>
      </c>
      <c r="E51" s="12">
        <v>5</v>
      </c>
    </row>
    <row r="52" spans="1:7" ht="162.75" customHeight="1" x14ac:dyDescent="0.25">
      <c r="A52" s="12"/>
      <c r="B52" s="17" t="s">
        <v>50</v>
      </c>
      <c r="C52" s="16">
        <f>C44</f>
        <v>98466979</v>
      </c>
      <c r="D52" s="16">
        <f>D44</f>
        <v>11189135</v>
      </c>
      <c r="E52" s="16">
        <f>C52+D52</f>
        <v>109656114</v>
      </c>
    </row>
    <row r="53" spans="1:7" ht="39.75" customHeight="1" x14ac:dyDescent="0.25">
      <c r="A53" s="35" t="s">
        <v>42</v>
      </c>
      <c r="B53" s="35"/>
      <c r="C53" s="16">
        <f>C52</f>
        <v>98466979</v>
      </c>
      <c r="D53" s="16">
        <f>D52</f>
        <v>11189135</v>
      </c>
      <c r="E53" s="16">
        <f>E52</f>
        <v>109656114</v>
      </c>
    </row>
    <row r="54" spans="1:7" ht="15.75" x14ac:dyDescent="0.25">
      <c r="A54" s="9"/>
    </row>
    <row r="55" spans="1:7" ht="15.75" x14ac:dyDescent="0.25">
      <c r="A55" s="11" t="s">
        <v>51</v>
      </c>
      <c r="B55" s="32" t="s">
        <v>52</v>
      </c>
      <c r="C55" s="32"/>
      <c r="D55" s="32"/>
      <c r="E55" s="32"/>
      <c r="F55" s="32"/>
      <c r="G55" s="32"/>
    </row>
    <row r="56" spans="1:7" ht="15.75" x14ac:dyDescent="0.25">
      <c r="A56" s="9"/>
    </row>
    <row r="57" spans="1:7" ht="60.75" customHeight="1" x14ac:dyDescent="0.25">
      <c r="A57" s="12" t="s">
        <v>27</v>
      </c>
      <c r="B57" s="12" t="s">
        <v>53</v>
      </c>
      <c r="C57" s="12" t="s">
        <v>54</v>
      </c>
      <c r="D57" s="12" t="s">
        <v>55</v>
      </c>
      <c r="E57" s="12" t="s">
        <v>40</v>
      </c>
      <c r="F57" s="12" t="s">
        <v>41</v>
      </c>
      <c r="G57" s="12" t="s">
        <v>42</v>
      </c>
    </row>
    <row r="58" spans="1:7" ht="23.25" customHeight="1" x14ac:dyDescent="0.25">
      <c r="A58" s="12">
        <v>1</v>
      </c>
      <c r="B58" s="12">
        <v>2</v>
      </c>
      <c r="C58" s="12">
        <v>3</v>
      </c>
      <c r="D58" s="12">
        <v>4</v>
      </c>
      <c r="E58" s="12">
        <v>5</v>
      </c>
      <c r="F58" s="12">
        <v>6</v>
      </c>
      <c r="G58" s="12">
        <v>7</v>
      </c>
    </row>
    <row r="59" spans="1:7" ht="30" customHeight="1" x14ac:dyDescent="0.25">
      <c r="A59" s="18">
        <v>1</v>
      </c>
      <c r="B59" s="19" t="s">
        <v>56</v>
      </c>
      <c r="C59" s="12"/>
      <c r="D59" s="12"/>
      <c r="E59" s="12"/>
      <c r="F59" s="12"/>
      <c r="G59" s="12"/>
    </row>
    <row r="60" spans="1:7" ht="47.25" customHeight="1" x14ac:dyDescent="0.25">
      <c r="A60" s="12"/>
      <c r="B60" s="17" t="s">
        <v>57</v>
      </c>
      <c r="C60" s="12" t="s">
        <v>58</v>
      </c>
      <c r="D60" s="12" t="s">
        <v>59</v>
      </c>
      <c r="E60" s="12">
        <f>E61+E62+E63</f>
        <v>7</v>
      </c>
      <c r="F60" s="12">
        <f>F61+F62+F63</f>
        <v>7</v>
      </c>
      <c r="G60" s="12">
        <f>G61+G62+G63</f>
        <v>7</v>
      </c>
    </row>
    <row r="61" spans="1:7" ht="32.25" customHeight="1" x14ac:dyDescent="0.25">
      <c r="A61" s="12"/>
      <c r="B61" s="17" t="s">
        <v>60</v>
      </c>
      <c r="C61" s="12" t="s">
        <v>58</v>
      </c>
      <c r="D61" s="12" t="s">
        <v>59</v>
      </c>
      <c r="E61" s="12">
        <v>1</v>
      </c>
      <c r="F61" s="12">
        <v>1</v>
      </c>
      <c r="G61" s="12">
        <v>1</v>
      </c>
    </row>
    <row r="62" spans="1:7" ht="32.25" customHeight="1" x14ac:dyDescent="0.25">
      <c r="A62" s="12"/>
      <c r="B62" s="17" t="s">
        <v>61</v>
      </c>
      <c r="C62" s="12" t="s">
        <v>58</v>
      </c>
      <c r="D62" s="12" t="s">
        <v>59</v>
      </c>
      <c r="E62" s="12">
        <v>2</v>
      </c>
      <c r="F62" s="12">
        <v>2</v>
      </c>
      <c r="G62" s="12">
        <v>2</v>
      </c>
    </row>
    <row r="63" spans="1:7" ht="32.25" customHeight="1" x14ac:dyDescent="0.25">
      <c r="A63" s="12"/>
      <c r="B63" s="17" t="s">
        <v>62</v>
      </c>
      <c r="C63" s="12" t="s">
        <v>58</v>
      </c>
      <c r="D63" s="12" t="s">
        <v>59</v>
      </c>
      <c r="E63" s="12">
        <v>4</v>
      </c>
      <c r="F63" s="12">
        <v>4</v>
      </c>
      <c r="G63" s="12">
        <v>4</v>
      </c>
    </row>
    <row r="64" spans="1:7" ht="39" customHeight="1" x14ac:dyDescent="0.25">
      <c r="A64" s="12"/>
      <c r="B64" s="17" t="s">
        <v>63</v>
      </c>
      <c r="C64" s="12" t="s">
        <v>58</v>
      </c>
      <c r="D64" s="12" t="s">
        <v>64</v>
      </c>
      <c r="E64" s="12">
        <f>E65+E66+E67+E68+E69</f>
        <v>473.67</v>
      </c>
      <c r="F64" s="12">
        <f>F65+F66+F67+F68+F69</f>
        <v>32.590000000000003</v>
      </c>
      <c r="G64" s="12">
        <f>G65+G66+G67+G68+G69</f>
        <v>506.26</v>
      </c>
    </row>
    <row r="65" spans="1:7" ht="33" customHeight="1" x14ac:dyDescent="0.25">
      <c r="A65" s="12"/>
      <c r="B65" s="17" t="s">
        <v>65</v>
      </c>
      <c r="C65" s="12" t="s">
        <v>58</v>
      </c>
      <c r="D65" s="12" t="s">
        <v>64</v>
      </c>
      <c r="E65" s="12">
        <v>19</v>
      </c>
      <c r="F65" s="12"/>
      <c r="G65" s="12">
        <f t="shared" ref="G65:G72" si="0">E65+F65</f>
        <v>19</v>
      </c>
    </row>
    <row r="66" spans="1:7" ht="46.5" customHeight="1" x14ac:dyDescent="0.25">
      <c r="A66" s="12"/>
      <c r="B66" s="17" t="s">
        <v>66</v>
      </c>
      <c r="C66" s="12" t="s">
        <v>58</v>
      </c>
      <c r="D66" s="12" t="s">
        <v>64</v>
      </c>
      <c r="E66" s="12">
        <f>301.17+57+3.5+1.25+1</f>
        <v>363.92</v>
      </c>
      <c r="F66" s="20">
        <v>27.34</v>
      </c>
      <c r="G66" s="12">
        <f t="shared" si="0"/>
        <v>391.26</v>
      </c>
    </row>
    <row r="67" spans="1:7" ht="39" customHeight="1" x14ac:dyDescent="0.25">
      <c r="A67" s="12"/>
      <c r="B67" s="17" t="s">
        <v>67</v>
      </c>
      <c r="C67" s="12" t="s">
        <v>58</v>
      </c>
      <c r="D67" s="12" t="s">
        <v>64</v>
      </c>
      <c r="E67" s="12">
        <v>8</v>
      </c>
      <c r="F67" s="12">
        <f>1</f>
        <v>1</v>
      </c>
      <c r="G67" s="12">
        <f t="shared" si="0"/>
        <v>9</v>
      </c>
    </row>
    <row r="68" spans="1:7" ht="37.5" customHeight="1" x14ac:dyDescent="0.25">
      <c r="A68" s="12"/>
      <c r="B68" s="17" t="s">
        <v>68</v>
      </c>
      <c r="C68" s="12" t="s">
        <v>58</v>
      </c>
      <c r="D68" s="12" t="s">
        <v>64</v>
      </c>
      <c r="E68" s="12">
        <v>15.5</v>
      </c>
      <c r="F68" s="12">
        <f>0.5+0.5+1.75</f>
        <v>2.75</v>
      </c>
      <c r="G68" s="12">
        <f t="shared" si="0"/>
        <v>18.25</v>
      </c>
    </row>
    <row r="69" spans="1:7" ht="48" customHeight="1" x14ac:dyDescent="0.25">
      <c r="A69" s="12"/>
      <c r="B69" s="17" t="s">
        <v>69</v>
      </c>
      <c r="C69" s="12" t="s">
        <v>58</v>
      </c>
      <c r="D69" s="12" t="s">
        <v>64</v>
      </c>
      <c r="E69" s="12">
        <v>67.25</v>
      </c>
      <c r="F69" s="12">
        <f>0.5+1</f>
        <v>1.5</v>
      </c>
      <c r="G69" s="12">
        <f t="shared" si="0"/>
        <v>68.75</v>
      </c>
    </row>
    <row r="70" spans="1:7" ht="108" customHeight="1" x14ac:dyDescent="0.25">
      <c r="A70" s="12"/>
      <c r="B70" s="17" t="s">
        <v>70</v>
      </c>
      <c r="C70" s="12" t="s">
        <v>71</v>
      </c>
      <c r="D70" s="12" t="s">
        <v>72</v>
      </c>
      <c r="E70" s="16">
        <f>C53</f>
        <v>98466979</v>
      </c>
      <c r="F70" s="16"/>
      <c r="G70" s="16">
        <f t="shared" si="0"/>
        <v>98466979</v>
      </c>
    </row>
    <row r="71" spans="1:7" ht="84" customHeight="1" x14ac:dyDescent="0.25">
      <c r="A71" s="12"/>
      <c r="B71" s="17" t="s">
        <v>73</v>
      </c>
      <c r="C71" s="12" t="s">
        <v>71</v>
      </c>
      <c r="D71" s="12" t="s">
        <v>72</v>
      </c>
      <c r="E71" s="16"/>
      <c r="F71" s="16">
        <f>D53</f>
        <v>11189135</v>
      </c>
      <c r="G71" s="16">
        <f t="shared" si="0"/>
        <v>11189135</v>
      </c>
    </row>
    <row r="72" spans="1:7" ht="66" customHeight="1" x14ac:dyDescent="0.25">
      <c r="A72" s="12"/>
      <c r="B72" s="17" t="s">
        <v>74</v>
      </c>
      <c r="C72" s="12" t="s">
        <v>71</v>
      </c>
      <c r="D72" s="12" t="s">
        <v>72</v>
      </c>
      <c r="E72" s="16"/>
      <c r="F72" s="16">
        <v>10525760</v>
      </c>
      <c r="G72" s="16">
        <f t="shared" si="0"/>
        <v>10525760</v>
      </c>
    </row>
    <row r="73" spans="1:7" ht="104.25" customHeight="1" x14ac:dyDescent="0.25">
      <c r="A73" s="12"/>
      <c r="B73" s="17" t="s">
        <v>75</v>
      </c>
      <c r="C73" s="12" t="s">
        <v>76</v>
      </c>
      <c r="D73" s="12" t="s">
        <v>77</v>
      </c>
      <c r="E73" s="16"/>
      <c r="F73" s="16">
        <v>80175</v>
      </c>
      <c r="G73" s="16">
        <f>F73</f>
        <v>80175</v>
      </c>
    </row>
    <row r="74" spans="1:7" ht="25.5" customHeight="1" x14ac:dyDescent="0.25">
      <c r="A74" s="18">
        <v>2</v>
      </c>
      <c r="B74" s="19" t="s">
        <v>78</v>
      </c>
      <c r="C74" s="12"/>
      <c r="D74" s="12"/>
      <c r="E74" s="16"/>
      <c r="F74" s="16"/>
      <c r="G74" s="16"/>
    </row>
    <row r="75" spans="1:7" ht="73.5" customHeight="1" x14ac:dyDescent="0.25">
      <c r="A75" s="18"/>
      <c r="B75" s="17" t="s">
        <v>79</v>
      </c>
      <c r="C75" s="12" t="s">
        <v>80</v>
      </c>
      <c r="D75" s="12" t="s">
        <v>81</v>
      </c>
      <c r="E75" s="16">
        <f>E76+E77+E78</f>
        <v>3055</v>
      </c>
      <c r="F75" s="16">
        <f>F76+F77+F78</f>
        <v>1330</v>
      </c>
      <c r="G75" s="16">
        <f>G76+G77+G78</f>
        <v>4385</v>
      </c>
    </row>
    <row r="76" spans="1:7" ht="28.5" customHeight="1" x14ac:dyDescent="0.25">
      <c r="A76" s="18"/>
      <c r="B76" s="17" t="s">
        <v>82</v>
      </c>
      <c r="C76" s="12" t="s">
        <v>80</v>
      </c>
      <c r="D76" s="12" t="s">
        <v>81</v>
      </c>
      <c r="E76" s="16">
        <v>653</v>
      </c>
      <c r="F76" s="16">
        <v>23</v>
      </c>
      <c r="G76" s="16">
        <f>E76+F76</f>
        <v>676</v>
      </c>
    </row>
    <row r="77" spans="1:7" ht="28.5" customHeight="1" x14ac:dyDescent="0.25">
      <c r="A77" s="18"/>
      <c r="B77" s="17" t="s">
        <v>83</v>
      </c>
      <c r="C77" s="12" t="s">
        <v>80</v>
      </c>
      <c r="D77" s="12" t="s">
        <v>81</v>
      </c>
      <c r="E77" s="16">
        <v>582</v>
      </c>
      <c r="F77" s="16">
        <v>368</v>
      </c>
      <c r="G77" s="16">
        <f>E77+F77</f>
        <v>950</v>
      </c>
    </row>
    <row r="78" spans="1:7" ht="28.5" customHeight="1" x14ac:dyDescent="0.25">
      <c r="A78" s="18"/>
      <c r="B78" s="17" t="s">
        <v>84</v>
      </c>
      <c r="C78" s="12" t="s">
        <v>80</v>
      </c>
      <c r="D78" s="12" t="s">
        <v>81</v>
      </c>
      <c r="E78" s="16">
        <v>1820</v>
      </c>
      <c r="F78" s="16">
        <v>939</v>
      </c>
      <c r="G78" s="16">
        <f>E78+F78</f>
        <v>2759</v>
      </c>
    </row>
    <row r="79" spans="1:7" ht="69" customHeight="1" x14ac:dyDescent="0.25">
      <c r="A79" s="18"/>
      <c r="B79" s="17" t="s">
        <v>85</v>
      </c>
      <c r="C79" s="12" t="s">
        <v>80</v>
      </c>
      <c r="D79" s="12" t="s">
        <v>81</v>
      </c>
      <c r="E79" s="16">
        <v>1500</v>
      </c>
      <c r="F79" s="16"/>
      <c r="G79" s="16">
        <f>E79+F79</f>
        <v>1500</v>
      </c>
    </row>
    <row r="80" spans="1:7" ht="128.25" customHeight="1" x14ac:dyDescent="0.25">
      <c r="A80" s="18"/>
      <c r="B80" s="17" t="s">
        <v>86</v>
      </c>
      <c r="C80" s="12" t="s">
        <v>58</v>
      </c>
      <c r="D80" s="12" t="s">
        <v>77</v>
      </c>
      <c r="E80" s="16">
        <f>7</f>
        <v>7</v>
      </c>
      <c r="F80" s="16"/>
      <c r="G80" s="16">
        <f>E80</f>
        <v>7</v>
      </c>
    </row>
    <row r="81" spans="1:7" ht="57" customHeight="1" x14ac:dyDescent="0.25">
      <c r="A81" s="18"/>
      <c r="B81" s="17" t="s">
        <v>87</v>
      </c>
      <c r="C81" s="21" t="s">
        <v>58</v>
      </c>
      <c r="D81" s="21" t="s">
        <v>77</v>
      </c>
      <c r="E81" s="16"/>
      <c r="F81" s="16">
        <f>15</f>
        <v>15</v>
      </c>
      <c r="G81" s="16">
        <f>F81</f>
        <v>15</v>
      </c>
    </row>
    <row r="82" spans="1:7" ht="27" customHeight="1" x14ac:dyDescent="0.25">
      <c r="A82" s="18">
        <v>3</v>
      </c>
      <c r="B82" s="19" t="s">
        <v>88</v>
      </c>
      <c r="C82" s="12"/>
      <c r="D82" s="12"/>
      <c r="E82" s="16"/>
      <c r="F82" s="16"/>
      <c r="G82" s="16"/>
    </row>
    <row r="83" spans="1:7" ht="87.75" customHeight="1" x14ac:dyDescent="0.25">
      <c r="A83" s="12"/>
      <c r="B83" s="17" t="s">
        <v>89</v>
      </c>
      <c r="C83" s="12" t="s">
        <v>76</v>
      </c>
      <c r="D83" s="12" t="s">
        <v>90</v>
      </c>
      <c r="E83" s="16">
        <v>32231</v>
      </c>
      <c r="F83" s="16">
        <v>4774</v>
      </c>
      <c r="G83" s="16">
        <v>23903</v>
      </c>
    </row>
    <row r="84" spans="1:7" ht="34.5" customHeight="1" x14ac:dyDescent="0.25">
      <c r="A84" s="12"/>
      <c r="B84" s="17" t="s">
        <v>82</v>
      </c>
      <c r="C84" s="12" t="s">
        <v>76</v>
      </c>
      <c r="D84" s="12" t="s">
        <v>90</v>
      </c>
      <c r="E84" s="16">
        <v>41318</v>
      </c>
      <c r="F84" s="16">
        <v>8217</v>
      </c>
      <c r="G84" s="16">
        <v>40192</v>
      </c>
    </row>
    <row r="85" spans="1:7" ht="34.5" customHeight="1" x14ac:dyDescent="0.25">
      <c r="A85" s="12"/>
      <c r="B85" s="17" t="s">
        <v>83</v>
      </c>
      <c r="C85" s="12" t="s">
        <v>76</v>
      </c>
      <c r="D85" s="12" t="s">
        <v>90</v>
      </c>
      <c r="E85" s="16">
        <v>17791</v>
      </c>
      <c r="F85" s="16">
        <v>5121</v>
      </c>
      <c r="G85" s="16">
        <v>12883</v>
      </c>
    </row>
    <row r="86" spans="1:7" ht="27.75" customHeight="1" x14ac:dyDescent="0.25">
      <c r="A86" s="12"/>
      <c r="B86" s="17" t="s">
        <v>84</v>
      </c>
      <c r="C86" s="12" t="s">
        <v>76</v>
      </c>
      <c r="D86" s="12" t="s">
        <v>90</v>
      </c>
      <c r="E86" s="16">
        <v>33589</v>
      </c>
      <c r="F86" s="16">
        <v>4554</v>
      </c>
      <c r="G86" s="16">
        <v>23707</v>
      </c>
    </row>
    <row r="87" spans="1:7" ht="122.25" customHeight="1" x14ac:dyDescent="0.25">
      <c r="A87" s="12"/>
      <c r="B87" s="17" t="s">
        <v>91</v>
      </c>
      <c r="C87" s="12" t="s">
        <v>76</v>
      </c>
      <c r="D87" s="12" t="s">
        <v>90</v>
      </c>
      <c r="E87" s="16">
        <v>8500</v>
      </c>
      <c r="F87" s="16"/>
      <c r="G87" s="16">
        <f>E87</f>
        <v>8500</v>
      </c>
    </row>
    <row r="88" spans="1:7" ht="115.5" customHeight="1" x14ac:dyDescent="0.25">
      <c r="A88" s="12"/>
      <c r="B88" s="22" t="s">
        <v>92</v>
      </c>
      <c r="C88" s="21" t="s">
        <v>76</v>
      </c>
      <c r="D88" s="21" t="s">
        <v>90</v>
      </c>
      <c r="E88" s="16"/>
      <c r="F88" s="16">
        <v>5345</v>
      </c>
      <c r="G88" s="16">
        <f>F88</f>
        <v>5345</v>
      </c>
    </row>
    <row r="89" spans="1:7" ht="22.5" customHeight="1" x14ac:dyDescent="0.25">
      <c r="A89" s="18">
        <v>4</v>
      </c>
      <c r="B89" s="19" t="s">
        <v>93</v>
      </c>
      <c r="C89" s="12"/>
      <c r="D89" s="12"/>
      <c r="E89" s="12"/>
      <c r="F89" s="12"/>
      <c r="G89" s="12"/>
    </row>
    <row r="90" spans="1:7" ht="170.25" customHeight="1" x14ac:dyDescent="0.25">
      <c r="A90" s="17"/>
      <c r="B90" s="17" t="s">
        <v>94</v>
      </c>
      <c r="C90" s="12" t="s">
        <v>95</v>
      </c>
      <c r="D90" s="12" t="s">
        <v>90</v>
      </c>
      <c r="E90" s="23"/>
      <c r="F90" s="24">
        <v>101.1</v>
      </c>
      <c r="G90" s="24">
        <f>F90</f>
        <v>101.1</v>
      </c>
    </row>
    <row r="91" spans="1:7" ht="15.75" x14ac:dyDescent="0.25">
      <c r="A91" s="9"/>
    </row>
    <row r="92" spans="1:7" ht="36.75" customHeight="1" x14ac:dyDescent="0.25">
      <c r="A92" s="33" t="s">
        <v>96</v>
      </c>
      <c r="B92" s="37"/>
      <c r="C92" s="37"/>
      <c r="D92" s="25"/>
      <c r="E92" s="26"/>
      <c r="F92" s="34" t="s">
        <v>97</v>
      </c>
      <c r="G92" s="34"/>
    </row>
    <row r="93" spans="1:7" ht="15.75" x14ac:dyDescent="0.25">
      <c r="A93" s="27"/>
      <c r="B93" s="11"/>
      <c r="D93" s="28" t="s">
        <v>98</v>
      </c>
      <c r="F93" s="31" t="s">
        <v>99</v>
      </c>
      <c r="G93" s="31"/>
    </row>
    <row r="94" spans="1:7" ht="15.75" x14ac:dyDescent="0.25">
      <c r="A94" s="32" t="s">
        <v>100</v>
      </c>
      <c r="B94" s="32"/>
      <c r="C94" s="11"/>
      <c r="D94" s="11"/>
      <c r="F94" s="29"/>
      <c r="G94" s="29"/>
    </row>
    <row r="95" spans="1:7" ht="24.75" customHeight="1" x14ac:dyDescent="0.25">
      <c r="A95" s="15" t="s">
        <v>101</v>
      </c>
      <c r="B95" s="14"/>
      <c r="C95" s="11"/>
      <c r="D95" s="11"/>
      <c r="F95" s="29"/>
      <c r="G95" s="29"/>
    </row>
    <row r="96" spans="1:7" ht="24.75" customHeight="1" x14ac:dyDescent="0.25">
      <c r="A96" s="33" t="s">
        <v>102</v>
      </c>
      <c r="B96" s="33"/>
      <c r="C96" s="33"/>
      <c r="D96" s="25"/>
      <c r="E96" s="26"/>
      <c r="F96" s="34" t="s">
        <v>103</v>
      </c>
      <c r="G96" s="34"/>
    </row>
    <row r="97" spans="1:7" ht="15.75" x14ac:dyDescent="0.25">
      <c r="A97" s="2"/>
      <c r="B97" s="11"/>
      <c r="C97" s="11"/>
      <c r="D97" s="28" t="s">
        <v>98</v>
      </c>
      <c r="F97" s="31" t="s">
        <v>99</v>
      </c>
      <c r="G97" s="31"/>
    </row>
    <row r="98" spans="1:7" x14ac:dyDescent="0.25">
      <c r="A98" s="30" t="s">
        <v>104</v>
      </c>
    </row>
    <row r="99" spans="1:7" x14ac:dyDescent="0.25">
      <c r="A99" s="30" t="s">
        <v>105</v>
      </c>
    </row>
  </sheetData>
  <mergeCells count="36">
    <mergeCell ref="E9:G9"/>
    <mergeCell ref="F1:G3"/>
    <mergeCell ref="E5:G5"/>
    <mergeCell ref="E6:G6"/>
    <mergeCell ref="E7:G7"/>
    <mergeCell ref="E8:G8"/>
    <mergeCell ref="B25:G25"/>
    <mergeCell ref="E10:G10"/>
    <mergeCell ref="A13:G13"/>
    <mergeCell ref="A14:G14"/>
    <mergeCell ref="C17:F17"/>
    <mergeCell ref="C18:F18"/>
    <mergeCell ref="C19:F19"/>
    <mergeCell ref="C20:F20"/>
    <mergeCell ref="E21:F21"/>
    <mergeCell ref="E22:F22"/>
    <mergeCell ref="B23:G23"/>
    <mergeCell ref="B24:G24"/>
    <mergeCell ref="A92:C92"/>
    <mergeCell ref="F92:G92"/>
    <mergeCell ref="B27:G27"/>
    <mergeCell ref="B28:G28"/>
    <mergeCell ref="B31:G31"/>
    <mergeCell ref="B32:G32"/>
    <mergeCell ref="B33:G33"/>
    <mergeCell ref="B34:G34"/>
    <mergeCell ref="A44:B44"/>
    <mergeCell ref="A46:A47"/>
    <mergeCell ref="B46:G46"/>
    <mergeCell ref="A53:B53"/>
    <mergeCell ref="B55:G55"/>
    <mergeCell ref="F93:G93"/>
    <mergeCell ref="A94:B94"/>
    <mergeCell ref="A96:C96"/>
    <mergeCell ref="F96:G96"/>
    <mergeCell ref="F97:G97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1011080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2025-09-29T08:33:59Z</dcterms:created>
  <dcterms:modified xsi:type="dcterms:W3CDTF">2025-09-29T10:04:39Z</dcterms:modified>
</cp:coreProperties>
</file>