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вересень Управління молоді та спорту\"/>
    </mc:Choice>
  </mc:AlternateContent>
  <bookViews>
    <workbookView xWindow="0" yWindow="0" windowWidth="19200" windowHeight="6525"/>
  </bookViews>
  <sheets>
    <sheet name="1115062" sheetId="12" r:id="rId1"/>
  </sheets>
  <definedNames>
    <definedName name="_xlnm.Print_Area" localSheetId="0">'1115062'!$A$1:$BM$99</definedName>
  </definedNames>
  <calcPr calcId="152511"/>
</workbook>
</file>

<file path=xl/calcChain.xml><?xml version="1.0" encoding="utf-8"?>
<calcChain xmlns="http://schemas.openxmlformats.org/spreadsheetml/2006/main">
  <c r="AO82" i="12" l="1"/>
  <c r="AO81" i="12"/>
  <c r="AO73" i="12" l="1"/>
  <c r="AO71" i="12"/>
  <c r="AO70" i="12"/>
  <c r="AS22" i="12"/>
  <c r="AO85" i="12" l="1"/>
  <c r="AO86" i="12" l="1"/>
  <c r="BE72" i="12"/>
  <c r="BE77" i="12" l="1"/>
  <c r="BE75" i="12" l="1"/>
  <c r="BE73" i="12"/>
  <c r="BE71" i="12"/>
  <c r="BE70" i="12"/>
  <c r="AC52" i="12" l="1"/>
  <c r="AB61" i="12" s="1"/>
  <c r="AB62" i="12" s="1"/>
  <c r="U22" i="12"/>
  <c r="AC53" i="12" l="1"/>
  <c r="BE86" i="12"/>
  <c r="BE85" i="12"/>
  <c r="AO83" i="12"/>
  <c r="BE83" i="12" s="1"/>
  <c r="BE82" i="12" l="1"/>
  <c r="BE81" i="12"/>
  <c r="AR62" i="12" l="1"/>
  <c r="AR61" i="12"/>
  <c r="AS53" i="12"/>
  <c r="AS52" i="12"/>
  <c r="AS51" i="12"/>
</calcChain>
</file>

<file path=xl/sharedStrings.xml><?xml version="1.0" encoding="utf-8"?>
<sst xmlns="http://schemas.openxmlformats.org/spreadsheetml/2006/main" count="161" uniqueCount="125">
  <si>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</si>
  <si>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</si>
  <si>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</si>
  <si>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</si>
  <si>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</si>
  <si>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</si>
  <si>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</si>
  <si>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</si>
  <si>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</si>
  <si>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</si>
  <si>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</si>
  <si>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</si>
  <si>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</si>
  <si>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</si>
  <si>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</si>
  <si>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</si>
  <si>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</si>
  <si>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</si>
  <si>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</si>
  <si>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</si>
  <si>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</si>
  <si>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</si>
  <si>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</si>
  <si>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</si>
  <si>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</si>
  <si>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</si>
  <si>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</si>
  <si>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</si>
  <si>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</si>
  <si>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</si>
  <si>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</si>
  <si>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</si>
  <si>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</si>
  <si>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</si>
  <si>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</si>
  <si>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</si>
  <si>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</si>
  <si>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</si>
  <si>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</si>
  <si>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</si>
  <si>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</si>
  <si>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</si>
  <si>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</si>
  <si>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</si>
  <si>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</si>
  <si>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</si>
  <si>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</si>
  <si>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</si>
  <si>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</si>
  <si>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</si>
  <si>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</si>
  <si>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</si>
  <si>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</si>
  <si>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</si>
  <si>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</si>
  <si>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</si>
  <si>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</si>
  <si>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</si>
  <si>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</si>
  <si>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</si>
  <si>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</si>
  <si>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</si>
  <si>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</si>
  <si>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</si>
  <si>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</t>
  </si>
  <si>
    <t>затрат</t>
  </si>
  <si>
    <t>Z1</t>
  </si>
  <si>
    <t>осіб</t>
  </si>
  <si>
    <t>продукту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</si>
  <si>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</si>
  <si>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</si>
  <si>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</si>
  <si>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</si>
  <si>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</si>
  <si>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</si>
  <si>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</si>
  <si>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</si>
  <si>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</si>
  <si>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</si>
  <si>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</si>
  <si>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</si>
  <si>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</si>
  <si>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0810</t>
  </si>
  <si>
    <t>середньомісячні витрати на виплату персональної стипендії на одного спортсмена</t>
  </si>
  <si>
    <t>Заохочення видатних спортсменів, тренерів та діячів фізичної культури і спорту регіону</t>
  </si>
  <si>
    <t>Фінансова підтримка обдарованих дітей регіону</t>
  </si>
  <si>
    <t>динаміка кількості спортсменів, яким призначені персональні стипендії міського голови</t>
  </si>
  <si>
    <t>динаміка кількості тренерів, яким призначені персональні премії міського голови</t>
  </si>
  <si>
    <t>підтримка та розвиток спорту вищих досягнень та організацій.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</si>
  <si>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</si>
  <si>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</si>
  <si>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</si>
  <si>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</si>
  <si>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</si>
  <si>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</si>
  <si>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Фінансова підтримка спорту вищих досягнень та організацій, які здійснюють фізкультурно-спортивну діяльність в регіоні</t>
  </si>
  <si>
    <t>кількість установ</t>
  </si>
  <si>
    <t>од.</t>
  </si>
  <si>
    <t>мережа закладів</t>
  </si>
  <si>
    <t>грн</t>
  </si>
  <si>
    <t>обсяг видатків, які спрямовуються для підтримки організацій, які здійснюють фізкультурно-спортивну діяльність в регіоні</t>
  </si>
  <si>
    <t>кількість спортсменів для підготовки до Олімпіади 2022</t>
  </si>
  <si>
    <t>середньомісячні витрати на виплату персональної премії на одного тренера</t>
  </si>
  <si>
    <t>середні витрати на придбання однієї одиниці інвентаря</t>
  </si>
  <si>
    <t>кількість придбаного інвентаря</t>
  </si>
  <si>
    <t>одиниць</t>
  </si>
  <si>
    <t>кошторис</t>
  </si>
  <si>
    <t>обсяг видатків, які спрямовуються для виплати стипендії кращим спортсменам громади</t>
  </si>
  <si>
    <t>обсяг видатків, які спрямовуються для виплати премії кращим тренерам громади</t>
  </si>
  <si>
    <t>кількість спортсменів та тренерів Хмельницької міської територіальної громади, яким призначені персональні стипендії та премії міського голови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</si>
  <si>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</si>
  <si>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</si>
  <si>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</si>
  <si>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Василь ГОЛОВАТЮК</t>
  </si>
  <si>
    <t>бюджетної програми місцевого бюджету на 2025  рік</t>
  </si>
  <si>
    <t>обсяг видатків для підготовки спортсменів громади до Дефлімпійських ігор 2025</t>
  </si>
  <si>
    <t xml:space="preserve">рішення виконкому </t>
  </si>
  <si>
    <t>Заохочення видатних спортсменів, тренерів, діячів фізичної культури і спорту Хмельницької міської територіальної громади</t>
  </si>
  <si>
    <t>Сприяння діяльності закладів фізичної культури і спорту та організацій фізкультурно-спортивної спрямованості  Хмельницької міської територіальної громади</t>
  </si>
  <si>
    <t>обсяг видатків (фінансова допомога) спортсменам, які посіли I - VI місце на Олімпійських, Паралімпійських та Дефлімпійських іграх, Всесвітніх та Європейських іграх, чемпіонатах світу та Європи з олімпійських та неолімпійських видів спорту - I - III місце та особистим тренерам і фахівцям, які сприяли досягненню цих результатів</t>
  </si>
  <si>
    <t xml:space="preserve"> грошова винагорода спортсменам, тренерам, фахівцям фізичної культури та спорту , ветеранам спорту до Дня фізичної культури та спорту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</si>
  <si>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11.09.2025 року №2 «Про внесення змін до бюджету Хмельницької міської територіальної громади на 2025 рік».</t>
  </si>
  <si>
    <t>14-а</t>
  </si>
  <si>
    <t>Наказ від  26.09.2025 р.</t>
  </si>
  <si>
    <t xml:space="preserve">      26.09.2025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</si>
</sst>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7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7" fillId="0" borderId="0" xfId="0" applyFont="1"/>
    <xf numFmtId="0" fontId="21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3" fontId="20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4" fillId="0" borderId="6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center" wrapText="1"/>
    </xf>
    <xf numFmtId="0" fontId="24" fillId="0" borderId="11" xfId="0" applyNumberFormat="1" applyFont="1" applyBorder="1" applyAlignment="1">
      <alignment horizontal="center" vertical="center" wrapText="1"/>
    </xf>
    <xf numFmtId="0" fontId="24" fillId="0" borderId="0" xfId="0" applyNumberFormat="1" applyFont="1" applyBorder="1" applyAlignment="1">
      <alignment horizontal="center" vertical="center" wrapText="1"/>
    </xf>
    <xf numFmtId="0" fontId="24" fillId="0" borderId="12" xfId="0" applyNumberFormat="1" applyFont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24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>
      <selection activeCell="N101" sqref="N101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6" t="s">
        <v>35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hidden="1" customHeight="1" x14ac:dyDescent="0.2">
      <c r="AO3" s="48" t="s">
        <v>75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16.5" customHeight="1" x14ac:dyDescent="0.2">
      <c r="AO4" s="50" t="s">
        <v>76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77" x14ac:dyDescent="0.2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7" ht="7.5" customHeight="1" x14ac:dyDescent="0.2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2.95" customHeight="1" x14ac:dyDescent="0.2">
      <c r="AO7" s="59" t="s">
        <v>123</v>
      </c>
      <c r="AP7" s="49"/>
      <c r="AQ7" s="49"/>
      <c r="AR7" s="49"/>
      <c r="AS7" s="49"/>
      <c r="AT7" s="49"/>
      <c r="AU7" s="49"/>
      <c r="AV7" s="1" t="s">
        <v>62</v>
      </c>
      <c r="AW7" s="59" t="s">
        <v>122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0" t="s">
        <v>21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114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52</v>
      </c>
      <c r="B13" s="56" t="s">
        <v>74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2"/>
      <c r="N13" s="58" t="s">
        <v>76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3"/>
      <c r="AU13" s="56" t="s">
        <v>78</v>
      </c>
      <c r="AV13" s="57"/>
      <c r="AW13" s="57"/>
      <c r="AX13" s="57"/>
      <c r="AY13" s="57"/>
      <c r="AZ13" s="57"/>
      <c r="BA13" s="57"/>
      <c r="BB13" s="5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54" t="s">
        <v>55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1"/>
      <c r="N14" s="55" t="s">
        <v>61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1"/>
      <c r="AU14" s="54" t="s">
        <v>54</v>
      </c>
      <c r="AV14" s="54"/>
      <c r="AW14" s="54"/>
      <c r="AX14" s="54"/>
      <c r="AY14" s="54"/>
      <c r="AZ14" s="54"/>
      <c r="BA14" s="54"/>
      <c r="BB14" s="5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4.1" customHeight="1" x14ac:dyDescent="0.2">
      <c r="A16" s="34" t="s">
        <v>4</v>
      </c>
      <c r="B16" s="56" t="s">
        <v>81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2"/>
      <c r="N16" s="58" t="s">
        <v>80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3"/>
      <c r="AU16" s="56" t="s">
        <v>78</v>
      </c>
      <c r="AV16" s="57"/>
      <c r="AW16" s="57"/>
      <c r="AX16" s="57"/>
      <c r="AY16" s="57"/>
      <c r="AZ16" s="57"/>
      <c r="BA16" s="57"/>
      <c r="BB16" s="5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54" t="s">
        <v>55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1"/>
      <c r="N17" s="55" t="s">
        <v>60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1"/>
      <c r="AU17" s="54" t="s">
        <v>54</v>
      </c>
      <c r="AV17" s="54"/>
      <c r="AW17" s="54"/>
      <c r="AX17" s="54"/>
      <c r="AY17" s="54"/>
      <c r="AZ17" s="54"/>
      <c r="BA17" s="54"/>
      <c r="BB17" s="5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27.95" customHeight="1" x14ac:dyDescent="0.2">
      <c r="A19" s="23" t="s">
        <v>53</v>
      </c>
      <c r="B19" s="56" t="s">
        <v>89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91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4"/>
      <c r="AA19" s="56" t="s">
        <v>82</v>
      </c>
      <c r="AB19" s="57"/>
      <c r="AC19" s="57"/>
      <c r="AD19" s="57"/>
      <c r="AE19" s="57"/>
      <c r="AF19" s="57"/>
      <c r="AG19" s="57"/>
      <c r="AH19" s="57"/>
      <c r="AI19" s="57"/>
      <c r="AJ19" s="24"/>
      <c r="AK19" s="63" t="s">
        <v>90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4"/>
      <c r="BE19" s="56" t="s">
        <v>112</v>
      </c>
      <c r="BF19" s="57"/>
      <c r="BG19" s="57"/>
      <c r="BH19" s="57"/>
      <c r="BI19" s="57"/>
      <c r="BJ19" s="57"/>
      <c r="BK19" s="57"/>
      <c r="BL19" s="5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54" t="s">
        <v>55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56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6"/>
      <c r="AA20" s="61" t="s">
        <v>57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2" t="s">
        <v>58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54" t="s">
        <v>59</v>
      </c>
      <c r="BF20" s="54"/>
      <c r="BG20" s="54"/>
      <c r="BH20" s="54"/>
      <c r="BI20" s="54"/>
      <c r="BJ20" s="54"/>
      <c r="BK20" s="54"/>
      <c r="BL20" s="5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2" t="s">
        <v>50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>
        <f>AS22</f>
        <v>4210750</v>
      </c>
      <c r="V22" s="73"/>
      <c r="W22" s="73"/>
      <c r="X22" s="73"/>
      <c r="Y22" s="73"/>
      <c r="Z22" s="73"/>
      <c r="AA22" s="73"/>
      <c r="AB22" s="73"/>
      <c r="AC22" s="73"/>
      <c r="AD22" s="73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3">
        <f>4892000-681250</f>
        <v>4210750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66" t="s">
        <v>23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22</v>
      </c>
      <c r="B23" s="66"/>
      <c r="C23" s="66"/>
      <c r="D23" s="66"/>
      <c r="E23" s="66"/>
      <c r="F23" s="66"/>
      <c r="G23" s="66"/>
      <c r="H23" s="66"/>
      <c r="I23" s="73">
        <v>0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6" t="s">
        <v>24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53.45" customHeight="1" x14ac:dyDescent="0.2">
      <c r="A26" s="64" t="s">
        <v>121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9.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1.6" customHeight="1" x14ac:dyDescent="0.2">
      <c r="A29" s="67" t="s">
        <v>28</v>
      </c>
      <c r="B29" s="67"/>
      <c r="C29" s="67"/>
      <c r="D29" s="67"/>
      <c r="E29" s="67"/>
      <c r="F29" s="67"/>
      <c r="G29" s="68" t="s">
        <v>40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2">
      <c r="A31" s="75" t="s">
        <v>33</v>
      </c>
      <c r="B31" s="75"/>
      <c r="C31" s="75"/>
      <c r="D31" s="75"/>
      <c r="E31" s="75"/>
      <c r="F31" s="75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22.5" customHeight="1" x14ac:dyDescent="0.2">
      <c r="A32" s="75">
        <v>1</v>
      </c>
      <c r="B32" s="75"/>
      <c r="C32" s="75"/>
      <c r="D32" s="75"/>
      <c r="E32" s="75"/>
      <c r="F32" s="75"/>
      <c r="G32" s="79" t="s">
        <v>95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82" t="s">
        <v>88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5.95" customHeight="1" x14ac:dyDescent="0.2">
      <c r="A38" s="67" t="s">
        <v>28</v>
      </c>
      <c r="B38" s="67"/>
      <c r="C38" s="67"/>
      <c r="D38" s="67"/>
      <c r="E38" s="67"/>
      <c r="F38" s="67"/>
      <c r="G38" s="68" t="s">
        <v>25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2">
      <c r="A40" s="75" t="s">
        <v>6</v>
      </c>
      <c r="B40" s="75"/>
      <c r="C40" s="75"/>
      <c r="D40" s="75"/>
      <c r="E40" s="75"/>
      <c r="F40" s="75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20.45" customHeight="1" x14ac:dyDescent="0.2">
      <c r="A41" s="75">
        <v>1</v>
      </c>
      <c r="B41" s="75"/>
      <c r="C41" s="75"/>
      <c r="D41" s="75"/>
      <c r="E41" s="75"/>
      <c r="F41" s="75"/>
      <c r="G41" s="84" t="s">
        <v>117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ht="15.6" hidden="1" customHeight="1" x14ac:dyDescent="0.2">
      <c r="A42" s="75">
        <v>2</v>
      </c>
      <c r="B42" s="75"/>
      <c r="C42" s="75"/>
      <c r="D42" s="75"/>
      <c r="E42" s="75"/>
      <c r="F42" s="75"/>
      <c r="G42" s="144" t="s">
        <v>84</v>
      </c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6"/>
    </row>
    <row r="43" spans="1:79" ht="19.5" customHeight="1" x14ac:dyDescent="0.2">
      <c r="A43" s="75">
        <v>2</v>
      </c>
      <c r="B43" s="75"/>
      <c r="C43" s="75"/>
      <c r="D43" s="75"/>
      <c r="E43" s="75"/>
      <c r="F43" s="75"/>
      <c r="G43" s="144" t="s">
        <v>118</v>
      </c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6" t="s">
        <v>41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7" t="s">
        <v>79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71" t="s">
        <v>28</v>
      </c>
      <c r="B47" s="71"/>
      <c r="C47" s="71"/>
      <c r="D47" s="88" t="s">
        <v>26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71" t="s">
        <v>29</v>
      </c>
      <c r="AD47" s="71"/>
      <c r="AE47" s="71"/>
      <c r="AF47" s="71"/>
      <c r="AG47" s="71"/>
      <c r="AH47" s="71"/>
      <c r="AI47" s="71"/>
      <c r="AJ47" s="71"/>
      <c r="AK47" s="71" t="s">
        <v>30</v>
      </c>
      <c r="AL47" s="71"/>
      <c r="AM47" s="71"/>
      <c r="AN47" s="71"/>
      <c r="AO47" s="71"/>
      <c r="AP47" s="71"/>
      <c r="AQ47" s="71"/>
      <c r="AR47" s="71"/>
      <c r="AS47" s="71" t="s">
        <v>27</v>
      </c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71"/>
      <c r="B48" s="71"/>
      <c r="C48" s="71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ht="12.6" customHeight="1" x14ac:dyDescent="0.2">
      <c r="A49" s="71">
        <v>1</v>
      </c>
      <c r="B49" s="71"/>
      <c r="C49" s="71"/>
      <c r="D49" s="94">
        <v>2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75" t="s">
        <v>6</v>
      </c>
      <c r="B50" s="75"/>
      <c r="C50" s="75"/>
      <c r="D50" s="97" t="s">
        <v>7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100" t="s">
        <v>8</v>
      </c>
      <c r="AD50" s="100"/>
      <c r="AE50" s="100"/>
      <c r="AF50" s="100"/>
      <c r="AG50" s="100"/>
      <c r="AH50" s="100"/>
      <c r="AI50" s="100"/>
      <c r="AJ50" s="100"/>
      <c r="AK50" s="100" t="s">
        <v>9</v>
      </c>
      <c r="AL50" s="100"/>
      <c r="AM50" s="100"/>
      <c r="AN50" s="100"/>
      <c r="AO50" s="100"/>
      <c r="AP50" s="100"/>
      <c r="AQ50" s="100"/>
      <c r="AR50" s="100"/>
      <c r="AS50" s="101" t="s">
        <v>10</v>
      </c>
      <c r="AT50" s="100"/>
      <c r="AU50" s="100"/>
      <c r="AV50" s="100"/>
      <c r="AW50" s="100"/>
      <c r="AX50" s="100"/>
      <c r="AY50" s="100"/>
      <c r="AZ50" s="100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0.100000000000001" hidden="1" customHeight="1" x14ac:dyDescent="0.2">
      <c r="A51" s="75">
        <v>1</v>
      </c>
      <c r="B51" s="75"/>
      <c r="C51" s="75"/>
      <c r="D51" s="109" t="s">
        <v>85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112">
        <v>300000</v>
      </c>
      <c r="AD51" s="112"/>
      <c r="AE51" s="112"/>
      <c r="AF51" s="112"/>
      <c r="AG51" s="112"/>
      <c r="AH51" s="112"/>
      <c r="AI51" s="112"/>
      <c r="AJ51" s="112"/>
      <c r="AK51" s="112">
        <v>0</v>
      </c>
      <c r="AL51" s="112"/>
      <c r="AM51" s="112"/>
      <c r="AN51" s="112"/>
      <c r="AO51" s="112"/>
      <c r="AP51" s="112"/>
      <c r="AQ51" s="112"/>
      <c r="AR51" s="112"/>
      <c r="AS51" s="112">
        <f>AC51+AK51</f>
        <v>300000</v>
      </c>
      <c r="AT51" s="112"/>
      <c r="AU51" s="112"/>
      <c r="AV51" s="112"/>
      <c r="AW51" s="112"/>
      <c r="AX51" s="112"/>
      <c r="AY51" s="112"/>
      <c r="AZ51" s="112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36.6" customHeight="1" x14ac:dyDescent="0.2">
      <c r="A52" s="75">
        <v>1</v>
      </c>
      <c r="B52" s="75"/>
      <c r="C52" s="75"/>
      <c r="D52" s="84" t="s">
        <v>95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  <c r="AC52" s="113">
        <f>AS22</f>
        <v>4210750</v>
      </c>
      <c r="AD52" s="113"/>
      <c r="AE52" s="113"/>
      <c r="AF52" s="113"/>
      <c r="AG52" s="113"/>
      <c r="AH52" s="113"/>
      <c r="AI52" s="113"/>
      <c r="AJ52" s="113"/>
      <c r="AK52" s="113">
        <v>0</v>
      </c>
      <c r="AL52" s="113"/>
      <c r="AM52" s="113"/>
      <c r="AN52" s="113"/>
      <c r="AO52" s="113"/>
      <c r="AP52" s="113"/>
      <c r="AQ52" s="113"/>
      <c r="AR52" s="113"/>
      <c r="AS52" s="113">
        <f>AC52+AK52</f>
        <v>4210750</v>
      </c>
      <c r="AT52" s="113"/>
      <c r="AU52" s="113"/>
      <c r="AV52" s="113"/>
      <c r="AW52" s="113"/>
      <c r="AX52" s="113"/>
      <c r="AY52" s="113"/>
      <c r="AZ52" s="113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ht="19.5" customHeight="1" x14ac:dyDescent="0.2">
      <c r="A53" s="114"/>
      <c r="B53" s="114"/>
      <c r="C53" s="114"/>
      <c r="D53" s="115" t="s">
        <v>63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116"/>
      <c r="AC53" s="117">
        <f>AC52</f>
        <v>4210750</v>
      </c>
      <c r="AD53" s="117"/>
      <c r="AE53" s="117"/>
      <c r="AF53" s="117"/>
      <c r="AG53" s="117"/>
      <c r="AH53" s="117"/>
      <c r="AI53" s="117"/>
      <c r="AJ53" s="117"/>
      <c r="AK53" s="117">
        <v>0</v>
      </c>
      <c r="AL53" s="117"/>
      <c r="AM53" s="117"/>
      <c r="AN53" s="117"/>
      <c r="AO53" s="117"/>
      <c r="AP53" s="117"/>
      <c r="AQ53" s="117"/>
      <c r="AR53" s="117"/>
      <c r="AS53" s="117">
        <f>AC53+AK53</f>
        <v>4210750</v>
      </c>
      <c r="AT53" s="117"/>
      <c r="AU53" s="117"/>
      <c r="AV53" s="117"/>
      <c r="AW53" s="117"/>
      <c r="AX53" s="117"/>
      <c r="AY53" s="117"/>
      <c r="AZ53" s="117"/>
      <c r="BA53" s="36"/>
      <c r="BB53" s="36"/>
      <c r="BC53" s="36"/>
      <c r="BD53" s="36"/>
      <c r="BE53" s="36"/>
      <c r="BF53" s="36"/>
      <c r="BG53" s="36"/>
      <c r="BH53" s="36"/>
    </row>
    <row r="55" spans="1:79" ht="15.75" customHeight="1" x14ac:dyDescent="0.2">
      <c r="A55" s="47" t="s">
        <v>42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</row>
    <row r="56" spans="1:79" ht="15" customHeight="1" x14ac:dyDescent="0.2">
      <c r="A56" s="87" t="s">
        <v>79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s="45" customFormat="1" ht="15.95" customHeight="1" x14ac:dyDescent="0.2">
      <c r="A57" s="102" t="s">
        <v>28</v>
      </c>
      <c r="B57" s="102"/>
      <c r="C57" s="102"/>
      <c r="D57" s="103" t="s">
        <v>34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5"/>
      <c r="AB57" s="102" t="s">
        <v>29</v>
      </c>
      <c r="AC57" s="102"/>
      <c r="AD57" s="102"/>
      <c r="AE57" s="102"/>
      <c r="AF57" s="102"/>
      <c r="AG57" s="102"/>
      <c r="AH57" s="102"/>
      <c r="AI57" s="102"/>
      <c r="AJ57" s="102" t="s">
        <v>30</v>
      </c>
      <c r="AK57" s="102"/>
      <c r="AL57" s="102"/>
      <c r="AM57" s="102"/>
      <c r="AN57" s="102"/>
      <c r="AO57" s="102"/>
      <c r="AP57" s="102"/>
      <c r="AQ57" s="102"/>
      <c r="AR57" s="102" t="s">
        <v>27</v>
      </c>
      <c r="AS57" s="102"/>
      <c r="AT57" s="102"/>
      <c r="AU57" s="102"/>
      <c r="AV57" s="102"/>
      <c r="AW57" s="102"/>
      <c r="AX57" s="102"/>
      <c r="AY57" s="102"/>
    </row>
    <row r="58" spans="1:79" s="45" customFormat="1" ht="12.95" customHeight="1" x14ac:dyDescent="0.2">
      <c r="A58" s="102"/>
      <c r="B58" s="102"/>
      <c r="C58" s="102"/>
      <c r="D58" s="10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8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</row>
    <row r="59" spans="1:79" s="44" customFormat="1" ht="15.75" customHeight="1" x14ac:dyDescent="0.2">
      <c r="A59" s="118">
        <v>1</v>
      </c>
      <c r="B59" s="118"/>
      <c r="C59" s="118"/>
      <c r="D59" s="119">
        <v>2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118">
        <v>3</v>
      </c>
      <c r="AC59" s="118"/>
      <c r="AD59" s="118"/>
      <c r="AE59" s="118"/>
      <c r="AF59" s="118"/>
      <c r="AG59" s="118"/>
      <c r="AH59" s="118"/>
      <c r="AI59" s="118"/>
      <c r="AJ59" s="118">
        <v>4</v>
      </c>
      <c r="AK59" s="118"/>
      <c r="AL59" s="118"/>
      <c r="AM59" s="118"/>
      <c r="AN59" s="118"/>
      <c r="AO59" s="118"/>
      <c r="AP59" s="118"/>
      <c r="AQ59" s="118"/>
      <c r="AR59" s="118">
        <v>5</v>
      </c>
      <c r="AS59" s="118"/>
      <c r="AT59" s="118"/>
      <c r="AU59" s="118"/>
      <c r="AV59" s="118"/>
      <c r="AW59" s="118"/>
      <c r="AX59" s="118"/>
      <c r="AY59" s="118"/>
    </row>
    <row r="60" spans="1:79" ht="12.75" hidden="1" customHeight="1" x14ac:dyDescent="0.2">
      <c r="A60" s="75" t="s">
        <v>6</v>
      </c>
      <c r="B60" s="75"/>
      <c r="C60" s="75"/>
      <c r="D60" s="76" t="s">
        <v>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00" t="s">
        <v>8</v>
      </c>
      <c r="AC60" s="100"/>
      <c r="AD60" s="100"/>
      <c r="AE60" s="100"/>
      <c r="AF60" s="100"/>
      <c r="AG60" s="100"/>
      <c r="AH60" s="100"/>
      <c r="AI60" s="100"/>
      <c r="AJ60" s="100" t="s">
        <v>9</v>
      </c>
      <c r="AK60" s="100"/>
      <c r="AL60" s="100"/>
      <c r="AM60" s="100"/>
      <c r="AN60" s="100"/>
      <c r="AO60" s="100"/>
      <c r="AP60" s="100"/>
      <c r="AQ60" s="100"/>
      <c r="AR60" s="100" t="s">
        <v>10</v>
      </c>
      <c r="AS60" s="100"/>
      <c r="AT60" s="100"/>
      <c r="AU60" s="100"/>
      <c r="AV60" s="100"/>
      <c r="AW60" s="100"/>
      <c r="AX60" s="100"/>
      <c r="AY60" s="100"/>
      <c r="CA60" s="1" t="s">
        <v>15</v>
      </c>
    </row>
    <row r="61" spans="1:79" ht="47.1" customHeight="1" x14ac:dyDescent="0.2">
      <c r="A61" s="75">
        <v>1</v>
      </c>
      <c r="B61" s="75"/>
      <c r="C61" s="75"/>
      <c r="D61" s="84" t="s">
        <v>111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113">
        <f>AC52</f>
        <v>4210750</v>
      </c>
      <c r="AC61" s="113"/>
      <c r="AD61" s="113"/>
      <c r="AE61" s="113"/>
      <c r="AF61" s="113"/>
      <c r="AG61" s="113"/>
      <c r="AH61" s="113"/>
      <c r="AI61" s="113"/>
      <c r="AJ61" s="113">
        <v>0</v>
      </c>
      <c r="AK61" s="113"/>
      <c r="AL61" s="113"/>
      <c r="AM61" s="113"/>
      <c r="AN61" s="113"/>
      <c r="AO61" s="113"/>
      <c r="AP61" s="113"/>
      <c r="AQ61" s="113"/>
      <c r="AR61" s="113">
        <f>AB61+AJ61</f>
        <v>4210750</v>
      </c>
      <c r="AS61" s="113"/>
      <c r="AT61" s="113"/>
      <c r="AU61" s="113"/>
      <c r="AV61" s="113"/>
      <c r="AW61" s="113"/>
      <c r="AX61" s="113"/>
      <c r="AY61" s="113"/>
      <c r="CA61" s="1" t="s">
        <v>16</v>
      </c>
    </row>
    <row r="62" spans="1:79" s="4" customFormat="1" ht="15.95" customHeight="1" x14ac:dyDescent="0.2">
      <c r="A62" s="114"/>
      <c r="B62" s="114"/>
      <c r="C62" s="114"/>
      <c r="D62" s="122" t="s">
        <v>27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4"/>
      <c r="AB62" s="117">
        <f>AB61</f>
        <v>4210750</v>
      </c>
      <c r="AC62" s="117"/>
      <c r="AD62" s="117"/>
      <c r="AE62" s="117"/>
      <c r="AF62" s="117"/>
      <c r="AG62" s="117"/>
      <c r="AH62" s="117"/>
      <c r="AI62" s="117"/>
      <c r="AJ62" s="117">
        <v>0</v>
      </c>
      <c r="AK62" s="117"/>
      <c r="AL62" s="117"/>
      <c r="AM62" s="117"/>
      <c r="AN62" s="117"/>
      <c r="AO62" s="117"/>
      <c r="AP62" s="117"/>
      <c r="AQ62" s="117"/>
      <c r="AR62" s="117">
        <f>AB62+AJ62</f>
        <v>4210750</v>
      </c>
      <c r="AS62" s="117"/>
      <c r="AT62" s="117"/>
      <c r="AU62" s="117"/>
      <c r="AV62" s="117"/>
      <c r="AW62" s="117"/>
      <c r="AX62" s="117"/>
      <c r="AY62" s="117"/>
    </row>
    <row r="64" spans="1:79" ht="15.75" customHeight="1" x14ac:dyDescent="0.2">
      <c r="A64" s="66" t="s">
        <v>43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</row>
    <row r="65" spans="1:79" s="45" customFormat="1" ht="21.95" customHeight="1" x14ac:dyDescent="0.2">
      <c r="A65" s="102" t="s">
        <v>28</v>
      </c>
      <c r="B65" s="102"/>
      <c r="C65" s="102"/>
      <c r="D65" s="102"/>
      <c r="E65" s="102"/>
      <c r="F65" s="102"/>
      <c r="G65" s="125" t="s">
        <v>44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7"/>
      <c r="Z65" s="102" t="s">
        <v>2</v>
      </c>
      <c r="AA65" s="102"/>
      <c r="AB65" s="102"/>
      <c r="AC65" s="102"/>
      <c r="AD65" s="102"/>
      <c r="AE65" s="102" t="s">
        <v>1</v>
      </c>
      <c r="AF65" s="102"/>
      <c r="AG65" s="102"/>
      <c r="AH65" s="102"/>
      <c r="AI65" s="102"/>
      <c r="AJ65" s="102"/>
      <c r="AK65" s="102"/>
      <c r="AL65" s="102"/>
      <c r="AM65" s="102"/>
      <c r="AN65" s="102"/>
      <c r="AO65" s="125" t="s">
        <v>29</v>
      </c>
      <c r="AP65" s="126"/>
      <c r="AQ65" s="126"/>
      <c r="AR65" s="126"/>
      <c r="AS65" s="126"/>
      <c r="AT65" s="126"/>
      <c r="AU65" s="126"/>
      <c r="AV65" s="127"/>
      <c r="AW65" s="125" t="s">
        <v>30</v>
      </c>
      <c r="AX65" s="126"/>
      <c r="AY65" s="126"/>
      <c r="AZ65" s="126"/>
      <c r="BA65" s="126"/>
      <c r="BB65" s="126"/>
      <c r="BC65" s="126"/>
      <c r="BD65" s="127"/>
      <c r="BE65" s="125" t="s">
        <v>27</v>
      </c>
      <c r="BF65" s="126"/>
      <c r="BG65" s="126"/>
      <c r="BH65" s="126"/>
      <c r="BI65" s="126"/>
      <c r="BJ65" s="126"/>
      <c r="BK65" s="126"/>
      <c r="BL65" s="127"/>
    </row>
    <row r="66" spans="1:79" s="44" customFormat="1" ht="15.75" customHeight="1" x14ac:dyDescent="0.2">
      <c r="A66" s="118">
        <v>1</v>
      </c>
      <c r="B66" s="118"/>
      <c r="C66" s="118"/>
      <c r="D66" s="118"/>
      <c r="E66" s="118"/>
      <c r="F66" s="118"/>
      <c r="G66" s="119">
        <v>2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118">
        <v>3</v>
      </c>
      <c r="AA66" s="118"/>
      <c r="AB66" s="118"/>
      <c r="AC66" s="118"/>
      <c r="AD66" s="118"/>
      <c r="AE66" s="118">
        <v>4</v>
      </c>
      <c r="AF66" s="118"/>
      <c r="AG66" s="118"/>
      <c r="AH66" s="118"/>
      <c r="AI66" s="118"/>
      <c r="AJ66" s="118"/>
      <c r="AK66" s="118"/>
      <c r="AL66" s="118"/>
      <c r="AM66" s="118"/>
      <c r="AN66" s="118"/>
      <c r="AO66" s="118">
        <v>5</v>
      </c>
      <c r="AP66" s="118"/>
      <c r="AQ66" s="118"/>
      <c r="AR66" s="118"/>
      <c r="AS66" s="118"/>
      <c r="AT66" s="118"/>
      <c r="AU66" s="118"/>
      <c r="AV66" s="118"/>
      <c r="AW66" s="118">
        <v>6</v>
      </c>
      <c r="AX66" s="118"/>
      <c r="AY66" s="118"/>
      <c r="AZ66" s="118"/>
      <c r="BA66" s="118"/>
      <c r="BB66" s="118"/>
      <c r="BC66" s="118"/>
      <c r="BD66" s="118"/>
      <c r="BE66" s="118">
        <v>7</v>
      </c>
      <c r="BF66" s="118"/>
      <c r="BG66" s="118"/>
      <c r="BH66" s="118"/>
      <c r="BI66" s="118"/>
      <c r="BJ66" s="118"/>
      <c r="BK66" s="118"/>
      <c r="BL66" s="118"/>
    </row>
    <row r="67" spans="1:79" ht="12.75" hidden="1" customHeight="1" x14ac:dyDescent="0.2">
      <c r="A67" s="75" t="s">
        <v>33</v>
      </c>
      <c r="B67" s="75"/>
      <c r="C67" s="75"/>
      <c r="D67" s="75"/>
      <c r="E67" s="75"/>
      <c r="F67" s="75"/>
      <c r="G67" s="76" t="s">
        <v>7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5" t="s">
        <v>19</v>
      </c>
      <c r="AA67" s="75"/>
      <c r="AB67" s="75"/>
      <c r="AC67" s="75"/>
      <c r="AD67" s="75"/>
      <c r="AE67" s="133" t="s">
        <v>32</v>
      </c>
      <c r="AF67" s="133"/>
      <c r="AG67" s="133"/>
      <c r="AH67" s="133"/>
      <c r="AI67" s="133"/>
      <c r="AJ67" s="133"/>
      <c r="AK67" s="133"/>
      <c r="AL67" s="133"/>
      <c r="AM67" s="133"/>
      <c r="AN67" s="76"/>
      <c r="AO67" s="100" t="s">
        <v>8</v>
      </c>
      <c r="AP67" s="100"/>
      <c r="AQ67" s="100"/>
      <c r="AR67" s="100"/>
      <c r="AS67" s="100"/>
      <c r="AT67" s="100"/>
      <c r="AU67" s="100"/>
      <c r="AV67" s="100"/>
      <c r="AW67" s="100" t="s">
        <v>31</v>
      </c>
      <c r="AX67" s="100"/>
      <c r="AY67" s="100"/>
      <c r="AZ67" s="100"/>
      <c r="BA67" s="100"/>
      <c r="BB67" s="100"/>
      <c r="BC67" s="100"/>
      <c r="BD67" s="100"/>
      <c r="BE67" s="100" t="s">
        <v>66</v>
      </c>
      <c r="BF67" s="100"/>
      <c r="BG67" s="100"/>
      <c r="BH67" s="100"/>
      <c r="BI67" s="100"/>
      <c r="BJ67" s="100"/>
      <c r="BK67" s="100"/>
      <c r="BL67" s="100"/>
      <c r="CA67" s="1" t="s">
        <v>17</v>
      </c>
    </row>
    <row r="68" spans="1:79" s="4" customFormat="1" ht="12.75" customHeight="1" x14ac:dyDescent="0.2">
      <c r="A68" s="114">
        <v>0</v>
      </c>
      <c r="B68" s="114"/>
      <c r="C68" s="114"/>
      <c r="D68" s="114"/>
      <c r="E68" s="114"/>
      <c r="F68" s="114"/>
      <c r="G68" s="122" t="s">
        <v>65</v>
      </c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9"/>
      <c r="Z68" s="130"/>
      <c r="AA68" s="130"/>
      <c r="AB68" s="130"/>
      <c r="AC68" s="130"/>
      <c r="AD68" s="130"/>
      <c r="AE68" s="131"/>
      <c r="AF68" s="131"/>
      <c r="AG68" s="131"/>
      <c r="AH68" s="131"/>
      <c r="AI68" s="131"/>
      <c r="AJ68" s="131"/>
      <c r="AK68" s="131"/>
      <c r="AL68" s="131"/>
      <c r="AM68" s="131"/>
      <c r="AN68" s="12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CA68" s="4" t="s">
        <v>18</v>
      </c>
    </row>
    <row r="69" spans="1:79" s="4" customFormat="1" ht="23.45" hidden="1" customHeight="1" x14ac:dyDescent="0.2">
      <c r="A69" s="97">
        <v>1</v>
      </c>
      <c r="B69" s="98"/>
      <c r="C69" s="98"/>
      <c r="D69" s="98"/>
      <c r="E69" s="98"/>
      <c r="F69" s="99"/>
      <c r="G69" s="109" t="s">
        <v>96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167" t="s">
        <v>97</v>
      </c>
      <c r="AA69" s="180"/>
      <c r="AB69" s="180"/>
      <c r="AC69" s="180"/>
      <c r="AD69" s="181"/>
      <c r="AE69" s="167" t="s">
        <v>98</v>
      </c>
      <c r="AF69" s="180"/>
      <c r="AG69" s="180"/>
      <c r="AH69" s="180"/>
      <c r="AI69" s="180"/>
      <c r="AJ69" s="180"/>
      <c r="AK69" s="180"/>
      <c r="AL69" s="180"/>
      <c r="AM69" s="180"/>
      <c r="AN69" s="181"/>
      <c r="AO69" s="155">
        <v>0</v>
      </c>
      <c r="AP69" s="156"/>
      <c r="AQ69" s="156"/>
      <c r="AR69" s="156"/>
      <c r="AS69" s="156"/>
      <c r="AT69" s="156"/>
      <c r="AU69" s="156"/>
      <c r="AV69" s="157"/>
      <c r="AW69" s="155">
        <v>0</v>
      </c>
      <c r="AX69" s="156"/>
      <c r="AY69" s="156"/>
      <c r="AZ69" s="156"/>
      <c r="BA69" s="156"/>
      <c r="BB69" s="156"/>
      <c r="BC69" s="156"/>
      <c r="BD69" s="157"/>
      <c r="BE69" s="155">
        <v>0</v>
      </c>
      <c r="BF69" s="156"/>
      <c r="BG69" s="156"/>
      <c r="BH69" s="156"/>
      <c r="BI69" s="156"/>
      <c r="BJ69" s="156"/>
      <c r="BK69" s="156"/>
      <c r="BL69" s="157"/>
    </row>
    <row r="70" spans="1:79" ht="33" customHeight="1" x14ac:dyDescent="0.2">
      <c r="A70" s="75">
        <v>1</v>
      </c>
      <c r="B70" s="75"/>
      <c r="C70" s="75"/>
      <c r="D70" s="75"/>
      <c r="E70" s="75"/>
      <c r="F70" s="75"/>
      <c r="G70" s="109" t="s">
        <v>107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34" t="s">
        <v>99</v>
      </c>
      <c r="AA70" s="135"/>
      <c r="AB70" s="135"/>
      <c r="AC70" s="135"/>
      <c r="AD70" s="136"/>
      <c r="AE70" s="158" t="s">
        <v>111</v>
      </c>
      <c r="AF70" s="159"/>
      <c r="AG70" s="159"/>
      <c r="AH70" s="159"/>
      <c r="AI70" s="159"/>
      <c r="AJ70" s="159"/>
      <c r="AK70" s="159"/>
      <c r="AL70" s="159"/>
      <c r="AM70" s="159"/>
      <c r="AN70" s="160"/>
      <c r="AO70" s="112">
        <f>2400000-64000</f>
        <v>2336000</v>
      </c>
      <c r="AP70" s="112"/>
      <c r="AQ70" s="112"/>
      <c r="AR70" s="112"/>
      <c r="AS70" s="112"/>
      <c r="AT70" s="112"/>
      <c r="AU70" s="112"/>
      <c r="AV70" s="112"/>
      <c r="AW70" s="112">
        <v>0</v>
      </c>
      <c r="AX70" s="112"/>
      <c r="AY70" s="112"/>
      <c r="AZ70" s="112"/>
      <c r="BA70" s="112"/>
      <c r="BB70" s="112"/>
      <c r="BC70" s="112"/>
      <c r="BD70" s="112"/>
      <c r="BE70" s="112">
        <f>AO70</f>
        <v>2336000</v>
      </c>
      <c r="BF70" s="112"/>
      <c r="BG70" s="112"/>
      <c r="BH70" s="112"/>
      <c r="BI70" s="112"/>
      <c r="BJ70" s="112"/>
      <c r="BK70" s="112"/>
      <c r="BL70" s="112"/>
    </row>
    <row r="71" spans="1:79" ht="31.5" customHeight="1" x14ac:dyDescent="0.2">
      <c r="A71" s="75">
        <v>2</v>
      </c>
      <c r="B71" s="75"/>
      <c r="C71" s="75"/>
      <c r="D71" s="75"/>
      <c r="E71" s="75"/>
      <c r="F71" s="75"/>
      <c r="G71" s="109" t="s">
        <v>108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37"/>
      <c r="AA71" s="138"/>
      <c r="AB71" s="138"/>
      <c r="AC71" s="138"/>
      <c r="AD71" s="139"/>
      <c r="AE71" s="161"/>
      <c r="AF71" s="162"/>
      <c r="AG71" s="162"/>
      <c r="AH71" s="162"/>
      <c r="AI71" s="162"/>
      <c r="AJ71" s="162"/>
      <c r="AK71" s="162"/>
      <c r="AL71" s="162"/>
      <c r="AM71" s="162"/>
      <c r="AN71" s="163"/>
      <c r="AO71" s="112">
        <f>1392000-76000</f>
        <v>1316000</v>
      </c>
      <c r="AP71" s="112"/>
      <c r="AQ71" s="112"/>
      <c r="AR71" s="112"/>
      <c r="AS71" s="112"/>
      <c r="AT71" s="112"/>
      <c r="AU71" s="112"/>
      <c r="AV71" s="112"/>
      <c r="AW71" s="112">
        <v>0</v>
      </c>
      <c r="AX71" s="112"/>
      <c r="AY71" s="112"/>
      <c r="AZ71" s="112"/>
      <c r="BA71" s="112"/>
      <c r="BB71" s="112"/>
      <c r="BC71" s="112"/>
      <c r="BD71" s="112"/>
      <c r="BE71" s="112">
        <f>AO71</f>
        <v>1316000</v>
      </c>
      <c r="BF71" s="112"/>
      <c r="BG71" s="112"/>
      <c r="BH71" s="112"/>
      <c r="BI71" s="112"/>
      <c r="BJ71" s="112"/>
      <c r="BK71" s="112"/>
      <c r="BL71" s="112"/>
    </row>
    <row r="72" spans="1:79" ht="33" customHeight="1" x14ac:dyDescent="0.2">
      <c r="A72" s="75">
        <v>3</v>
      </c>
      <c r="B72" s="75"/>
      <c r="C72" s="75"/>
      <c r="D72" s="75"/>
      <c r="E72" s="75"/>
      <c r="F72" s="75"/>
      <c r="G72" s="109" t="s">
        <v>115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137"/>
      <c r="AA72" s="138"/>
      <c r="AB72" s="138"/>
      <c r="AC72" s="138"/>
      <c r="AD72" s="139"/>
      <c r="AE72" s="161"/>
      <c r="AF72" s="162"/>
      <c r="AG72" s="162"/>
      <c r="AH72" s="162"/>
      <c r="AI72" s="162"/>
      <c r="AJ72" s="162"/>
      <c r="AK72" s="162"/>
      <c r="AL72" s="162"/>
      <c r="AM72" s="162"/>
      <c r="AN72" s="163"/>
      <c r="AO72" s="112">
        <v>100000</v>
      </c>
      <c r="AP72" s="112"/>
      <c r="AQ72" s="112"/>
      <c r="AR72" s="112"/>
      <c r="AS72" s="112"/>
      <c r="AT72" s="112"/>
      <c r="AU72" s="112"/>
      <c r="AV72" s="112"/>
      <c r="AW72" s="112">
        <v>0</v>
      </c>
      <c r="AX72" s="112"/>
      <c r="AY72" s="112"/>
      <c r="AZ72" s="112"/>
      <c r="BA72" s="112"/>
      <c r="BB72" s="112"/>
      <c r="BC72" s="112"/>
      <c r="BD72" s="112"/>
      <c r="BE72" s="112">
        <f>AO72</f>
        <v>100000</v>
      </c>
      <c r="BF72" s="112"/>
      <c r="BG72" s="112"/>
      <c r="BH72" s="112"/>
      <c r="BI72" s="112"/>
      <c r="BJ72" s="112"/>
      <c r="BK72" s="112"/>
      <c r="BL72" s="112"/>
    </row>
    <row r="73" spans="1:79" ht="89.1" customHeight="1" x14ac:dyDescent="0.2">
      <c r="A73" s="75">
        <v>4</v>
      </c>
      <c r="B73" s="75"/>
      <c r="C73" s="75"/>
      <c r="D73" s="75"/>
      <c r="E73" s="75"/>
      <c r="F73" s="75"/>
      <c r="G73" s="109" t="s">
        <v>119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137"/>
      <c r="AA73" s="138"/>
      <c r="AB73" s="138"/>
      <c r="AC73" s="138"/>
      <c r="AD73" s="139"/>
      <c r="AE73" s="161"/>
      <c r="AF73" s="162"/>
      <c r="AG73" s="162"/>
      <c r="AH73" s="162"/>
      <c r="AI73" s="162"/>
      <c r="AJ73" s="162"/>
      <c r="AK73" s="162"/>
      <c r="AL73" s="162"/>
      <c r="AM73" s="162"/>
      <c r="AN73" s="163"/>
      <c r="AO73" s="112">
        <f>700000-541250</f>
        <v>158750</v>
      </c>
      <c r="AP73" s="112"/>
      <c r="AQ73" s="112"/>
      <c r="AR73" s="112"/>
      <c r="AS73" s="112"/>
      <c r="AT73" s="112"/>
      <c r="AU73" s="112"/>
      <c r="AV73" s="112"/>
      <c r="AW73" s="112">
        <v>0</v>
      </c>
      <c r="AX73" s="112"/>
      <c r="AY73" s="112"/>
      <c r="AZ73" s="112"/>
      <c r="BA73" s="112"/>
      <c r="BB73" s="112"/>
      <c r="BC73" s="112"/>
      <c r="BD73" s="112"/>
      <c r="BE73" s="112">
        <f>AO73</f>
        <v>158750</v>
      </c>
      <c r="BF73" s="112"/>
      <c r="BG73" s="112"/>
      <c r="BH73" s="112"/>
      <c r="BI73" s="112"/>
      <c r="BJ73" s="112"/>
      <c r="BK73" s="112"/>
      <c r="BL73" s="112"/>
    </row>
    <row r="74" spans="1:79" ht="35.450000000000003" hidden="1" customHeight="1" x14ac:dyDescent="0.2">
      <c r="A74" s="75">
        <v>6</v>
      </c>
      <c r="B74" s="75"/>
      <c r="C74" s="75"/>
      <c r="D74" s="75"/>
      <c r="E74" s="75"/>
      <c r="F74" s="75"/>
      <c r="G74" s="109" t="s">
        <v>100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137"/>
      <c r="AA74" s="138"/>
      <c r="AB74" s="138"/>
      <c r="AC74" s="138"/>
      <c r="AD74" s="139"/>
      <c r="AE74" s="161"/>
      <c r="AF74" s="162"/>
      <c r="AG74" s="162"/>
      <c r="AH74" s="162"/>
      <c r="AI74" s="162"/>
      <c r="AJ74" s="162"/>
      <c r="AK74" s="162"/>
      <c r="AL74" s="162"/>
      <c r="AM74" s="162"/>
      <c r="AN74" s="163"/>
      <c r="AO74" s="112">
        <v>300000</v>
      </c>
      <c r="AP74" s="112"/>
      <c r="AQ74" s="112"/>
      <c r="AR74" s="112"/>
      <c r="AS74" s="112"/>
      <c r="AT74" s="112"/>
      <c r="AU74" s="112"/>
      <c r="AV74" s="112"/>
      <c r="AW74" s="112">
        <v>0</v>
      </c>
      <c r="AX74" s="112"/>
      <c r="AY74" s="112"/>
      <c r="AZ74" s="112"/>
      <c r="BA74" s="112"/>
      <c r="BB74" s="112"/>
      <c r="BC74" s="112"/>
      <c r="BD74" s="112"/>
      <c r="BE74" s="112">
        <v>300000</v>
      </c>
      <c r="BF74" s="112"/>
      <c r="BG74" s="112"/>
      <c r="BH74" s="112"/>
      <c r="BI74" s="112"/>
      <c r="BJ74" s="112"/>
      <c r="BK74" s="112"/>
      <c r="BL74" s="112"/>
    </row>
    <row r="75" spans="1:79" ht="48.6" customHeight="1" x14ac:dyDescent="0.2">
      <c r="A75" s="97">
        <v>5</v>
      </c>
      <c r="B75" s="98"/>
      <c r="C75" s="98"/>
      <c r="D75" s="98"/>
      <c r="E75" s="98"/>
      <c r="F75" s="99"/>
      <c r="G75" s="109" t="s">
        <v>120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140"/>
      <c r="AA75" s="141"/>
      <c r="AB75" s="141"/>
      <c r="AC75" s="141"/>
      <c r="AD75" s="142"/>
      <c r="AE75" s="164"/>
      <c r="AF75" s="165"/>
      <c r="AG75" s="165"/>
      <c r="AH75" s="165"/>
      <c r="AI75" s="165"/>
      <c r="AJ75" s="165"/>
      <c r="AK75" s="165"/>
      <c r="AL75" s="165"/>
      <c r="AM75" s="165"/>
      <c r="AN75" s="166"/>
      <c r="AO75" s="155">
        <v>300000</v>
      </c>
      <c r="AP75" s="156"/>
      <c r="AQ75" s="156"/>
      <c r="AR75" s="156"/>
      <c r="AS75" s="156"/>
      <c r="AT75" s="156"/>
      <c r="AU75" s="156"/>
      <c r="AV75" s="157"/>
      <c r="AW75" s="155">
        <v>0</v>
      </c>
      <c r="AX75" s="156"/>
      <c r="AY75" s="156"/>
      <c r="AZ75" s="156"/>
      <c r="BA75" s="156"/>
      <c r="BB75" s="156"/>
      <c r="BC75" s="156"/>
      <c r="BD75" s="157"/>
      <c r="BE75" s="155">
        <f>AO75</f>
        <v>300000</v>
      </c>
      <c r="BF75" s="156"/>
      <c r="BG75" s="156"/>
      <c r="BH75" s="156"/>
      <c r="BI75" s="156"/>
      <c r="BJ75" s="156"/>
      <c r="BK75" s="156"/>
      <c r="BL75" s="157"/>
    </row>
    <row r="76" spans="1:79" s="4" customFormat="1" ht="19.5" customHeight="1" x14ac:dyDescent="0.2">
      <c r="A76" s="114">
        <v>0</v>
      </c>
      <c r="B76" s="114"/>
      <c r="C76" s="114"/>
      <c r="D76" s="114"/>
      <c r="E76" s="114"/>
      <c r="F76" s="114"/>
      <c r="G76" s="122" t="s">
        <v>68</v>
      </c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4"/>
      <c r="Z76" s="130"/>
      <c r="AA76" s="130"/>
      <c r="AB76" s="130"/>
      <c r="AC76" s="130"/>
      <c r="AD76" s="130"/>
      <c r="AE76" s="177"/>
      <c r="AF76" s="178"/>
      <c r="AG76" s="178"/>
      <c r="AH76" s="178"/>
      <c r="AI76" s="178"/>
      <c r="AJ76" s="178"/>
      <c r="AK76" s="178"/>
      <c r="AL76" s="178"/>
      <c r="AM76" s="178"/>
      <c r="AN76" s="179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2"/>
    </row>
    <row r="77" spans="1:79" ht="45.6" customHeight="1" x14ac:dyDescent="0.2">
      <c r="A77" s="75">
        <v>6</v>
      </c>
      <c r="B77" s="75"/>
      <c r="C77" s="75"/>
      <c r="D77" s="75"/>
      <c r="E77" s="75"/>
      <c r="F77" s="75"/>
      <c r="G77" s="109" t="s">
        <v>109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101" t="s">
        <v>67</v>
      </c>
      <c r="AA77" s="101"/>
      <c r="AB77" s="101"/>
      <c r="AC77" s="101"/>
      <c r="AD77" s="101"/>
      <c r="AE77" s="167" t="s">
        <v>116</v>
      </c>
      <c r="AF77" s="168"/>
      <c r="AG77" s="168"/>
      <c r="AH77" s="168"/>
      <c r="AI77" s="168"/>
      <c r="AJ77" s="168"/>
      <c r="AK77" s="168"/>
      <c r="AL77" s="168"/>
      <c r="AM77" s="168"/>
      <c r="AN77" s="169"/>
      <c r="AO77" s="112">
        <v>55</v>
      </c>
      <c r="AP77" s="112"/>
      <c r="AQ77" s="112"/>
      <c r="AR77" s="112"/>
      <c r="AS77" s="112"/>
      <c r="AT77" s="112"/>
      <c r="AU77" s="112"/>
      <c r="AV77" s="112"/>
      <c r="AW77" s="112">
        <v>0</v>
      </c>
      <c r="AX77" s="112"/>
      <c r="AY77" s="112"/>
      <c r="AZ77" s="112"/>
      <c r="BA77" s="112"/>
      <c r="BB77" s="112"/>
      <c r="BC77" s="112"/>
      <c r="BD77" s="112"/>
      <c r="BE77" s="112">
        <f>AO77</f>
        <v>55</v>
      </c>
      <c r="BF77" s="112"/>
      <c r="BG77" s="112"/>
      <c r="BH77" s="112"/>
      <c r="BI77" s="112"/>
      <c r="BJ77" s="112"/>
      <c r="BK77" s="112"/>
      <c r="BL77" s="112"/>
    </row>
    <row r="78" spans="1:79" ht="35.450000000000003" hidden="1" customHeight="1" x14ac:dyDescent="0.2">
      <c r="A78" s="75">
        <v>7</v>
      </c>
      <c r="B78" s="75"/>
      <c r="C78" s="75"/>
      <c r="D78" s="75"/>
      <c r="E78" s="75"/>
      <c r="F78" s="75"/>
      <c r="G78" s="109" t="s">
        <v>101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101" t="s">
        <v>67</v>
      </c>
      <c r="AA78" s="101"/>
      <c r="AB78" s="101"/>
      <c r="AC78" s="101"/>
      <c r="AD78" s="101"/>
      <c r="AE78" s="170" t="s">
        <v>64</v>
      </c>
      <c r="AF78" s="171"/>
      <c r="AG78" s="171"/>
      <c r="AH78" s="171"/>
      <c r="AI78" s="171"/>
      <c r="AJ78" s="171"/>
      <c r="AK78" s="171"/>
      <c r="AL78" s="171"/>
      <c r="AM78" s="171"/>
      <c r="AN78" s="172"/>
      <c r="AO78" s="112">
        <v>1</v>
      </c>
      <c r="AP78" s="112"/>
      <c r="AQ78" s="112"/>
      <c r="AR78" s="112"/>
      <c r="AS78" s="112"/>
      <c r="AT78" s="112"/>
      <c r="AU78" s="112"/>
      <c r="AV78" s="112"/>
      <c r="AW78" s="112">
        <v>0</v>
      </c>
      <c r="AX78" s="112"/>
      <c r="AY78" s="112"/>
      <c r="AZ78" s="112"/>
      <c r="BA78" s="112"/>
      <c r="BB78" s="112"/>
      <c r="BC78" s="112"/>
      <c r="BD78" s="112"/>
      <c r="BE78" s="112">
        <v>1</v>
      </c>
      <c r="BF78" s="112"/>
      <c r="BG78" s="112"/>
      <c r="BH78" s="112"/>
      <c r="BI78" s="112"/>
      <c r="BJ78" s="112"/>
      <c r="BK78" s="112"/>
      <c r="BL78" s="112"/>
    </row>
    <row r="79" spans="1:79" ht="26.1" hidden="1" customHeight="1" x14ac:dyDescent="0.2">
      <c r="A79" s="75">
        <v>10</v>
      </c>
      <c r="B79" s="75"/>
      <c r="C79" s="75"/>
      <c r="D79" s="75"/>
      <c r="E79" s="75"/>
      <c r="F79" s="75"/>
      <c r="G79" s="109" t="s">
        <v>104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101" t="s">
        <v>105</v>
      </c>
      <c r="AA79" s="101"/>
      <c r="AB79" s="101"/>
      <c r="AC79" s="101"/>
      <c r="AD79" s="101"/>
      <c r="AE79" s="167" t="s">
        <v>106</v>
      </c>
      <c r="AF79" s="168"/>
      <c r="AG79" s="168"/>
      <c r="AH79" s="168"/>
      <c r="AI79" s="168"/>
      <c r="AJ79" s="168"/>
      <c r="AK79" s="168"/>
      <c r="AL79" s="168"/>
      <c r="AM79" s="168"/>
      <c r="AN79" s="169"/>
      <c r="AO79" s="112">
        <v>120</v>
      </c>
      <c r="AP79" s="112"/>
      <c r="AQ79" s="112"/>
      <c r="AR79" s="112"/>
      <c r="AS79" s="112"/>
      <c r="AT79" s="112"/>
      <c r="AU79" s="112"/>
      <c r="AV79" s="112"/>
      <c r="AW79" s="112">
        <v>0</v>
      </c>
      <c r="AX79" s="112"/>
      <c r="AY79" s="112"/>
      <c r="AZ79" s="112"/>
      <c r="BA79" s="112"/>
      <c r="BB79" s="112"/>
      <c r="BC79" s="112"/>
      <c r="BD79" s="112"/>
      <c r="BE79" s="112">
        <v>120</v>
      </c>
      <c r="BF79" s="112"/>
      <c r="BG79" s="112"/>
      <c r="BH79" s="112"/>
      <c r="BI79" s="112"/>
      <c r="BJ79" s="112"/>
      <c r="BK79" s="112"/>
      <c r="BL79" s="112"/>
    </row>
    <row r="80" spans="1:79" s="4" customFormat="1" ht="17.100000000000001" customHeight="1" x14ac:dyDescent="0.2">
      <c r="A80" s="114">
        <v>0</v>
      </c>
      <c r="B80" s="114"/>
      <c r="C80" s="114"/>
      <c r="D80" s="114"/>
      <c r="E80" s="114"/>
      <c r="F80" s="114"/>
      <c r="G80" s="115" t="s">
        <v>69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116"/>
      <c r="Z80" s="130"/>
      <c r="AA80" s="130"/>
      <c r="AB80" s="130"/>
      <c r="AC80" s="130"/>
      <c r="AD80" s="130"/>
      <c r="AE80" s="177"/>
      <c r="AF80" s="178"/>
      <c r="AG80" s="178"/>
      <c r="AH80" s="178"/>
      <c r="AI80" s="178"/>
      <c r="AJ80" s="178"/>
      <c r="AK80" s="178"/>
      <c r="AL80" s="178"/>
      <c r="AM80" s="178"/>
      <c r="AN80" s="179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</row>
    <row r="81" spans="1:64" ht="39" customHeight="1" x14ac:dyDescent="0.2">
      <c r="A81" s="75">
        <v>7</v>
      </c>
      <c r="B81" s="75"/>
      <c r="C81" s="75"/>
      <c r="D81" s="75"/>
      <c r="E81" s="75"/>
      <c r="F81" s="75"/>
      <c r="G81" s="109" t="s">
        <v>83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134" t="s">
        <v>99</v>
      </c>
      <c r="AA81" s="135"/>
      <c r="AB81" s="135"/>
      <c r="AC81" s="135"/>
      <c r="AD81" s="136"/>
      <c r="AE81" s="134" t="s">
        <v>71</v>
      </c>
      <c r="AF81" s="135"/>
      <c r="AG81" s="135"/>
      <c r="AH81" s="135"/>
      <c r="AI81" s="135"/>
      <c r="AJ81" s="135"/>
      <c r="AK81" s="135"/>
      <c r="AL81" s="135"/>
      <c r="AM81" s="135"/>
      <c r="AN81" s="136"/>
      <c r="AO81" s="112">
        <f>AO70/12/30</f>
        <v>6488.8888888888887</v>
      </c>
      <c r="AP81" s="112"/>
      <c r="AQ81" s="112"/>
      <c r="AR81" s="112"/>
      <c r="AS81" s="112"/>
      <c r="AT81" s="112"/>
      <c r="AU81" s="112"/>
      <c r="AV81" s="112"/>
      <c r="AW81" s="112">
        <v>0</v>
      </c>
      <c r="AX81" s="112"/>
      <c r="AY81" s="112"/>
      <c r="AZ81" s="112"/>
      <c r="BA81" s="112"/>
      <c r="BB81" s="112"/>
      <c r="BC81" s="112"/>
      <c r="BD81" s="112"/>
      <c r="BE81" s="112">
        <f>AO81</f>
        <v>6488.8888888888887</v>
      </c>
      <c r="BF81" s="112"/>
      <c r="BG81" s="112"/>
      <c r="BH81" s="112"/>
      <c r="BI81" s="112"/>
      <c r="BJ81" s="112"/>
      <c r="BK81" s="112"/>
      <c r="BL81" s="112"/>
    </row>
    <row r="82" spans="1:64" ht="33.6" customHeight="1" x14ac:dyDescent="0.2">
      <c r="A82" s="75">
        <v>8</v>
      </c>
      <c r="B82" s="75"/>
      <c r="C82" s="75"/>
      <c r="D82" s="75"/>
      <c r="E82" s="75"/>
      <c r="F82" s="75"/>
      <c r="G82" s="109" t="s">
        <v>102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140"/>
      <c r="AA82" s="141"/>
      <c r="AB82" s="141"/>
      <c r="AC82" s="141"/>
      <c r="AD82" s="142"/>
      <c r="AE82" s="140"/>
      <c r="AF82" s="141"/>
      <c r="AG82" s="141"/>
      <c r="AH82" s="141"/>
      <c r="AI82" s="141"/>
      <c r="AJ82" s="141"/>
      <c r="AK82" s="141"/>
      <c r="AL82" s="141"/>
      <c r="AM82" s="141"/>
      <c r="AN82" s="142"/>
      <c r="AO82" s="112">
        <f>AO71/12/25</f>
        <v>4386.666666666667</v>
      </c>
      <c r="AP82" s="112"/>
      <c r="AQ82" s="112"/>
      <c r="AR82" s="112"/>
      <c r="AS82" s="112"/>
      <c r="AT82" s="112"/>
      <c r="AU82" s="112"/>
      <c r="AV82" s="112"/>
      <c r="AW82" s="112">
        <v>0</v>
      </c>
      <c r="AX82" s="112"/>
      <c r="AY82" s="112"/>
      <c r="AZ82" s="112"/>
      <c r="BA82" s="112"/>
      <c r="BB82" s="112"/>
      <c r="BC82" s="112"/>
      <c r="BD82" s="112"/>
      <c r="BE82" s="112">
        <f>AO82</f>
        <v>4386.666666666667</v>
      </c>
      <c r="BF82" s="112"/>
      <c r="BG82" s="112"/>
      <c r="BH82" s="112"/>
      <c r="BI82" s="112"/>
      <c r="BJ82" s="112"/>
      <c r="BK82" s="112"/>
      <c r="BL82" s="112"/>
    </row>
    <row r="83" spans="1:64" ht="33" hidden="1" customHeight="1" x14ac:dyDescent="0.2">
      <c r="A83" s="75">
        <v>13</v>
      </c>
      <c r="B83" s="75"/>
      <c r="C83" s="75"/>
      <c r="D83" s="75"/>
      <c r="E83" s="75"/>
      <c r="F83" s="75"/>
      <c r="G83" s="109" t="s">
        <v>103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101" t="s">
        <v>70</v>
      </c>
      <c r="AA83" s="101"/>
      <c r="AB83" s="101"/>
      <c r="AC83" s="101"/>
      <c r="AD83" s="101"/>
      <c r="AE83" s="167" t="s">
        <v>71</v>
      </c>
      <c r="AF83" s="168"/>
      <c r="AG83" s="168"/>
      <c r="AH83" s="168"/>
      <c r="AI83" s="168"/>
      <c r="AJ83" s="168"/>
      <c r="AK83" s="168"/>
      <c r="AL83" s="168"/>
      <c r="AM83" s="168"/>
      <c r="AN83" s="169"/>
      <c r="AO83" s="112">
        <f>222304/120</f>
        <v>1852.5333333333333</v>
      </c>
      <c r="AP83" s="112"/>
      <c r="AQ83" s="112"/>
      <c r="AR83" s="112"/>
      <c r="AS83" s="112"/>
      <c r="AT83" s="112"/>
      <c r="AU83" s="112"/>
      <c r="AV83" s="112"/>
      <c r="AW83" s="112">
        <v>0</v>
      </c>
      <c r="AX83" s="112"/>
      <c r="AY83" s="112"/>
      <c r="AZ83" s="112"/>
      <c r="BA83" s="112"/>
      <c r="BB83" s="112"/>
      <c r="BC83" s="112"/>
      <c r="BD83" s="112"/>
      <c r="BE83" s="112">
        <f>AO83</f>
        <v>1852.5333333333333</v>
      </c>
      <c r="BF83" s="112"/>
      <c r="BG83" s="112"/>
      <c r="BH83" s="112"/>
      <c r="BI83" s="112"/>
      <c r="BJ83" s="112"/>
      <c r="BK83" s="112"/>
      <c r="BL83" s="112"/>
    </row>
    <row r="84" spans="1:64" s="4" customFormat="1" ht="17.100000000000001" customHeight="1" x14ac:dyDescent="0.2">
      <c r="A84" s="114">
        <v>0</v>
      </c>
      <c r="B84" s="114"/>
      <c r="C84" s="114"/>
      <c r="D84" s="114"/>
      <c r="E84" s="114"/>
      <c r="F84" s="114"/>
      <c r="G84" s="122" t="s">
        <v>72</v>
      </c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4"/>
      <c r="Z84" s="130"/>
      <c r="AA84" s="130"/>
      <c r="AB84" s="130"/>
      <c r="AC84" s="130"/>
      <c r="AD84" s="130"/>
      <c r="AE84" s="177"/>
      <c r="AF84" s="178"/>
      <c r="AG84" s="178"/>
      <c r="AH84" s="178"/>
      <c r="AI84" s="178"/>
      <c r="AJ84" s="178"/>
      <c r="AK84" s="178"/>
      <c r="AL84" s="178"/>
      <c r="AM84" s="178"/>
      <c r="AN84" s="179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L84" s="152"/>
    </row>
    <row r="85" spans="1:64" ht="36.6" customHeight="1" x14ac:dyDescent="0.2">
      <c r="A85" s="75">
        <v>9</v>
      </c>
      <c r="B85" s="75"/>
      <c r="C85" s="75"/>
      <c r="D85" s="75"/>
      <c r="E85" s="75"/>
      <c r="F85" s="75"/>
      <c r="G85" s="109" t="s">
        <v>86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134" t="s">
        <v>73</v>
      </c>
      <c r="AA85" s="135"/>
      <c r="AB85" s="135"/>
      <c r="AC85" s="135"/>
      <c r="AD85" s="136"/>
      <c r="AE85" s="134" t="s">
        <v>71</v>
      </c>
      <c r="AF85" s="135"/>
      <c r="AG85" s="135"/>
      <c r="AH85" s="135"/>
      <c r="AI85" s="135"/>
      <c r="AJ85" s="135"/>
      <c r="AK85" s="135"/>
      <c r="AL85" s="135"/>
      <c r="AM85" s="135"/>
      <c r="AN85" s="136"/>
      <c r="AO85" s="112">
        <f>30/30%</f>
        <v>100</v>
      </c>
      <c r="AP85" s="112"/>
      <c r="AQ85" s="112"/>
      <c r="AR85" s="112"/>
      <c r="AS85" s="112"/>
      <c r="AT85" s="112"/>
      <c r="AU85" s="112"/>
      <c r="AV85" s="112"/>
      <c r="AW85" s="112">
        <v>0</v>
      </c>
      <c r="AX85" s="112"/>
      <c r="AY85" s="112"/>
      <c r="AZ85" s="112"/>
      <c r="BA85" s="112"/>
      <c r="BB85" s="112"/>
      <c r="BC85" s="112"/>
      <c r="BD85" s="112"/>
      <c r="BE85" s="112">
        <f>AO85</f>
        <v>100</v>
      </c>
      <c r="BF85" s="112"/>
      <c r="BG85" s="112"/>
      <c r="BH85" s="112"/>
      <c r="BI85" s="112"/>
      <c r="BJ85" s="112"/>
      <c r="BK85" s="112"/>
      <c r="BL85" s="112"/>
    </row>
    <row r="86" spans="1:64" ht="36.950000000000003" customHeight="1" x14ac:dyDescent="0.2">
      <c r="A86" s="75">
        <v>10</v>
      </c>
      <c r="B86" s="75"/>
      <c r="C86" s="75"/>
      <c r="D86" s="75"/>
      <c r="E86" s="75"/>
      <c r="F86" s="75"/>
      <c r="G86" s="109" t="s">
        <v>87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140"/>
      <c r="AA86" s="141"/>
      <c r="AB86" s="141"/>
      <c r="AC86" s="141"/>
      <c r="AD86" s="142"/>
      <c r="AE86" s="140"/>
      <c r="AF86" s="141"/>
      <c r="AG86" s="141"/>
      <c r="AH86" s="141"/>
      <c r="AI86" s="141"/>
      <c r="AJ86" s="141"/>
      <c r="AK86" s="141"/>
      <c r="AL86" s="141"/>
      <c r="AM86" s="141"/>
      <c r="AN86" s="142"/>
      <c r="AO86" s="112">
        <f>25/25%</f>
        <v>100</v>
      </c>
      <c r="AP86" s="112"/>
      <c r="AQ86" s="112"/>
      <c r="AR86" s="112"/>
      <c r="AS86" s="112"/>
      <c r="AT86" s="112"/>
      <c r="AU86" s="112"/>
      <c r="AV86" s="112"/>
      <c r="AW86" s="112">
        <v>0</v>
      </c>
      <c r="AX86" s="112"/>
      <c r="AY86" s="112"/>
      <c r="AZ86" s="112"/>
      <c r="BA86" s="112"/>
      <c r="BB86" s="112"/>
      <c r="BC86" s="112"/>
      <c r="BD86" s="112"/>
      <c r="BE86" s="112">
        <f>AO86</f>
        <v>100</v>
      </c>
      <c r="BF86" s="112"/>
      <c r="BG86" s="112"/>
      <c r="BH86" s="112"/>
      <c r="BI86" s="112"/>
      <c r="BJ86" s="112"/>
      <c r="BK86" s="112"/>
      <c r="BL86" s="112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49" t="s">
        <v>77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38"/>
      <c r="X89" s="38"/>
      <c r="Y89" s="38"/>
      <c r="Z89" s="38"/>
      <c r="AA89" s="38"/>
      <c r="AB89" s="38"/>
      <c r="AC89" s="39"/>
      <c r="AD89" s="39"/>
      <c r="AE89" s="39"/>
      <c r="AF89" s="39"/>
      <c r="AG89" s="39"/>
      <c r="AH89" s="38"/>
      <c r="AI89" s="38"/>
      <c r="AJ89" s="38"/>
      <c r="AK89" s="38"/>
      <c r="AL89" s="38"/>
      <c r="AM89" s="38"/>
      <c r="AN89" s="5"/>
      <c r="AO89" s="176" t="s">
        <v>113</v>
      </c>
      <c r="AP89" s="176"/>
      <c r="AQ89" s="176"/>
      <c r="AR89" s="176"/>
      <c r="AS89" s="176"/>
      <c r="AT89" s="176"/>
      <c r="AU89" s="176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x14ac:dyDescent="0.2">
      <c r="W90" s="151" t="s">
        <v>5</v>
      </c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O90" s="143" t="s">
        <v>110</v>
      </c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</row>
    <row r="91" spans="1:64" ht="15.75" customHeight="1" x14ac:dyDescent="0.2">
      <c r="A91" s="175" t="s">
        <v>3</v>
      </c>
      <c r="B91" s="175"/>
      <c r="C91" s="175"/>
      <c r="D91" s="175"/>
      <c r="E91" s="175"/>
      <c r="F91" s="175"/>
    </row>
    <row r="92" spans="1:64" ht="13.35" customHeight="1" x14ac:dyDescent="0.2">
      <c r="A92" s="147" t="s">
        <v>92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</row>
    <row r="93" spans="1:64" x14ac:dyDescent="0.2">
      <c r="A93" s="148" t="s">
        <v>47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</row>
    <row r="94" spans="1:64" ht="6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64" ht="15.6" customHeight="1" x14ac:dyDescent="0.2">
      <c r="A95" s="149" t="s">
        <v>93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38"/>
      <c r="X95" s="38"/>
      <c r="Y95" s="38"/>
      <c r="Z95" s="38"/>
      <c r="AA95" s="38"/>
      <c r="AB95" s="38"/>
      <c r="AC95" s="39"/>
      <c r="AD95" s="39"/>
      <c r="AE95" s="39"/>
      <c r="AF95" s="39"/>
      <c r="AG95" s="39"/>
      <c r="AH95" s="38"/>
      <c r="AI95" s="38"/>
      <c r="AJ95" s="38"/>
      <c r="AK95" s="38"/>
      <c r="AL95" s="38"/>
      <c r="AM95" s="38"/>
      <c r="AN95" s="5"/>
      <c r="AO95" s="174" t="s">
        <v>94</v>
      </c>
      <c r="AP95" s="174"/>
      <c r="AQ95" s="174"/>
      <c r="AR95" s="174"/>
      <c r="AS95" s="174"/>
      <c r="AT95" s="174"/>
      <c r="AU95" s="174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</row>
    <row r="96" spans="1:64" ht="9.6" customHeight="1" x14ac:dyDescent="0.2">
      <c r="W96" s="151" t="s">
        <v>5</v>
      </c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O96" s="143" t="s">
        <v>110</v>
      </c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</row>
    <row r="97" spans="1:17" x14ac:dyDescent="0.2">
      <c r="A97" s="173" t="s">
        <v>124</v>
      </c>
      <c r="B97" s="173"/>
      <c r="C97" s="173"/>
      <c r="D97" s="173"/>
      <c r="E97" s="173"/>
      <c r="F97" s="173"/>
      <c r="G97" s="42"/>
      <c r="H97" s="42"/>
    </row>
    <row r="98" spans="1:17" x14ac:dyDescent="0.2">
      <c r="A98" s="143" t="s">
        <v>45</v>
      </c>
      <c r="B98" s="143"/>
      <c r="C98" s="143"/>
      <c r="D98" s="143"/>
      <c r="E98" s="143"/>
      <c r="F98" s="143"/>
      <c r="G98" s="143"/>
      <c r="H98" s="143"/>
      <c r="I98" s="37"/>
      <c r="J98" s="37"/>
      <c r="K98" s="37"/>
      <c r="L98" s="37"/>
      <c r="M98" s="37"/>
      <c r="N98" s="37"/>
      <c r="O98" s="37"/>
      <c r="P98" s="37"/>
      <c r="Q98" s="37"/>
    </row>
    <row r="99" spans="1:17" x14ac:dyDescent="0.2">
      <c r="A99" s="43" t="s">
        <v>46</v>
      </c>
    </row>
  </sheetData>
  <mergeCells count="279">
    <mergeCell ref="AE81:AN82"/>
    <mergeCell ref="Z85:AD86"/>
    <mergeCell ref="AE85:AN86"/>
    <mergeCell ref="A69:F69"/>
    <mergeCell ref="G69:Y69"/>
    <mergeCell ref="Z69:AD69"/>
    <mergeCell ref="AE69:AN69"/>
    <mergeCell ref="AO69:AV69"/>
    <mergeCell ref="AW69:BD69"/>
    <mergeCell ref="Z83:AD83"/>
    <mergeCell ref="AE83:AN83"/>
    <mergeCell ref="AO83:AV83"/>
    <mergeCell ref="AW83:BD83"/>
    <mergeCell ref="A80:F80"/>
    <mergeCell ref="G80:Y80"/>
    <mergeCell ref="Z80:AD80"/>
    <mergeCell ref="AE80:AN80"/>
    <mergeCell ref="AO80:AV80"/>
    <mergeCell ref="AW80:BD80"/>
    <mergeCell ref="A76:F76"/>
    <mergeCell ref="G76:Y76"/>
    <mergeCell ref="Z76:AD76"/>
    <mergeCell ref="AE76:AN76"/>
    <mergeCell ref="AO76:AV76"/>
    <mergeCell ref="BE69:BL69"/>
    <mergeCell ref="AO89:AU89"/>
    <mergeCell ref="BE81:BL81"/>
    <mergeCell ref="A82:F82"/>
    <mergeCell ref="G82:Y82"/>
    <mergeCell ref="AO82:AV82"/>
    <mergeCell ref="AW82:BD82"/>
    <mergeCell ref="BE82:BL82"/>
    <mergeCell ref="A81:F81"/>
    <mergeCell ref="G81:Y81"/>
    <mergeCell ref="AO81:AV81"/>
    <mergeCell ref="AW81:BD81"/>
    <mergeCell ref="BE79:BL79"/>
    <mergeCell ref="Z81:AD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A97:F97"/>
    <mergeCell ref="BE85:BL85"/>
    <mergeCell ref="A86:F86"/>
    <mergeCell ref="G86:Y86"/>
    <mergeCell ref="AO86:AV86"/>
    <mergeCell ref="AW86:BD86"/>
    <mergeCell ref="BE86:BL86"/>
    <mergeCell ref="A85:F85"/>
    <mergeCell ref="G85:Y85"/>
    <mergeCell ref="AO85:AV85"/>
    <mergeCell ref="AW85:BD85"/>
    <mergeCell ref="AO95:AU95"/>
    <mergeCell ref="AO90:BG90"/>
    <mergeCell ref="A91:F91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6:BD76"/>
    <mergeCell ref="BE76:BL76"/>
    <mergeCell ref="A74:F74"/>
    <mergeCell ref="G74:Y74"/>
    <mergeCell ref="AO74:AV74"/>
    <mergeCell ref="AW74:BD74"/>
    <mergeCell ref="A75:F75"/>
    <mergeCell ref="G75:Y75"/>
    <mergeCell ref="AO75:AV75"/>
    <mergeCell ref="AW75:BD75"/>
    <mergeCell ref="BE75:BL75"/>
    <mergeCell ref="AE70:AN75"/>
    <mergeCell ref="AW70:BD70"/>
    <mergeCell ref="BE72:BL72"/>
    <mergeCell ref="A73:F73"/>
    <mergeCell ref="G73:Y73"/>
    <mergeCell ref="AO73:AV73"/>
    <mergeCell ref="AW73:BD73"/>
    <mergeCell ref="BE73:BL73"/>
    <mergeCell ref="A72:F72"/>
    <mergeCell ref="G72:Y72"/>
    <mergeCell ref="AO72:AV72"/>
    <mergeCell ref="AW72:BD72"/>
    <mergeCell ref="AO71:AV71"/>
    <mergeCell ref="AW71:BD71"/>
    <mergeCell ref="BE71:BL71"/>
    <mergeCell ref="A70:F70"/>
    <mergeCell ref="G70:Y70"/>
    <mergeCell ref="AO70:AV70"/>
    <mergeCell ref="Z70:AD75"/>
    <mergeCell ref="BE74:BL74"/>
    <mergeCell ref="A98:H98"/>
    <mergeCell ref="A42:F42"/>
    <mergeCell ref="G42:BL42"/>
    <mergeCell ref="A43:F43"/>
    <mergeCell ref="G43:BL43"/>
    <mergeCell ref="A52:C52"/>
    <mergeCell ref="D52:AB52"/>
    <mergeCell ref="A92:AS92"/>
    <mergeCell ref="A93:AS93"/>
    <mergeCell ref="A95:V95"/>
    <mergeCell ref="W96:AM96"/>
    <mergeCell ref="AO96:BG96"/>
    <mergeCell ref="A89:V89"/>
    <mergeCell ref="W90:AM90"/>
    <mergeCell ref="BE70:BL70"/>
    <mergeCell ref="A71:F71"/>
    <mergeCell ref="G71:Y7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8:L68">
    <cfRule type="cellIs" dxfId="38" priority="40" stopIfTrue="1" operator="equal">
      <formula>$G67</formula>
    </cfRule>
  </conditionalFormatting>
  <conditionalFormatting sqref="D51">
    <cfRule type="cellIs" dxfId="37" priority="41" stopIfTrue="1" operator="equal">
      <formula>$D50</formula>
    </cfRule>
  </conditionalFormatting>
  <conditionalFormatting sqref="A68:F68">
    <cfRule type="cellIs" dxfId="36" priority="42" stopIfTrue="1" operator="equal">
      <formula>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G70">
    <cfRule type="cellIs" dxfId="33" priority="35" stopIfTrue="1" operator="equal">
      <formula>$G68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:G75">
    <cfRule type="cellIs" dxfId="25" priority="27" stopIfTrue="1" operator="equal">
      <formula>$G73</formula>
    </cfRule>
  </conditionalFormatting>
  <conditionalFormatting sqref="A74:F74 A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$G74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69">
    <cfRule type="cellIs" dxfId="1" priority="1" stopIfTrue="1" operator="equal">
      <formula>$G68</formula>
    </cfRule>
  </conditionalFormatting>
  <conditionalFormatting sqref="A69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1115062</vt:lpstr>
      <vt:lpstr>'1115062'!Область_друку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2022-01-26T13:48:11Z</cp:lastPrinted>
  <dcterms:created xsi:type="dcterms:W3CDTF">2016-08-15T09:54:21Z</dcterms:created>
  <dcterms:modified xsi:type="dcterms:W3CDTF">2025-09-29T09:54:33Z</dcterms:modified>
</cp:coreProperties>
</file>