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січень\2701\Звіти по паспортах УКІ\"/>
    </mc:Choice>
  </mc:AlternateContent>
  <bookViews>
    <workbookView xWindow="0" yWindow="0" windowWidth="28800" windowHeight="11715"/>
  </bookViews>
  <sheets>
    <sheet name="1416090" sheetId="1" r:id="rId1"/>
  </sheets>
  <definedNames>
    <definedName name="_xlnm.Print_Area" localSheetId="0">'1416090'!$A$1:$T$101</definedName>
  </definedNames>
  <calcPr calcId="152511"/>
</workbook>
</file>

<file path=xl/calcChain.xml><?xml version="1.0" encoding="utf-8"?>
<calcChain xmlns="http://schemas.openxmlformats.org/spreadsheetml/2006/main">
  <c r="F40" i="1" l="1"/>
  <c r="H40" i="1"/>
  <c r="I40" i="1"/>
  <c r="M40" i="1"/>
  <c r="O40" i="1"/>
  <c r="Q40" i="1"/>
  <c r="F41" i="1"/>
  <c r="H41" i="1"/>
  <c r="I41" i="1"/>
  <c r="M41" i="1"/>
  <c r="O41" i="1"/>
  <c r="Q41" i="1"/>
  <c r="F42" i="1"/>
  <c r="H42" i="1"/>
  <c r="I42" i="1"/>
  <c r="M42" i="1"/>
  <c r="O42" i="1"/>
  <c r="Q42" i="1"/>
  <c r="F43" i="1"/>
  <c r="H43" i="1"/>
  <c r="I43" i="1"/>
  <c r="J43" i="1"/>
  <c r="M43" i="1"/>
  <c r="O43" i="1"/>
  <c r="Q43" i="1"/>
  <c r="W43" i="1"/>
  <c r="F56" i="1"/>
  <c r="H56" i="1"/>
  <c r="I56" i="1"/>
  <c r="M56" i="1"/>
  <c r="O56" i="1"/>
  <c r="Q56" i="1"/>
  <c r="F57" i="1"/>
  <c r="H57" i="1"/>
  <c r="I57" i="1"/>
  <c r="M57" i="1"/>
  <c r="O57" i="1"/>
  <c r="Q57" i="1"/>
  <c r="F58" i="1"/>
  <c r="H58" i="1"/>
  <c r="I58" i="1"/>
  <c r="M58" i="1"/>
  <c r="O58" i="1"/>
  <c r="Q58" i="1"/>
  <c r="F59" i="1"/>
  <c r="H59" i="1"/>
  <c r="I59" i="1"/>
  <c r="M59" i="1"/>
  <c r="O59" i="1"/>
  <c r="Q59" i="1"/>
  <c r="I69" i="1"/>
  <c r="M69" i="1"/>
  <c r="O69" i="1"/>
  <c r="Q69" i="1"/>
  <c r="R69" i="1"/>
  <c r="T69" i="1"/>
  <c r="M70" i="1"/>
  <c r="Q70" i="1"/>
  <c r="R70" i="1"/>
  <c r="T70" i="1"/>
  <c r="M71" i="1"/>
  <c r="Q71" i="1"/>
  <c r="R71" i="1"/>
  <c r="T71" i="1"/>
  <c r="M72" i="1"/>
  <c r="Q72" i="1"/>
  <c r="R72" i="1"/>
  <c r="T72" i="1"/>
  <c r="I74" i="1"/>
  <c r="M74" i="1"/>
  <c r="O74" i="1"/>
  <c r="Q74" i="1"/>
  <c r="R74" i="1"/>
  <c r="T74" i="1"/>
  <c r="M75" i="1"/>
  <c r="Q75" i="1"/>
  <c r="R75" i="1"/>
  <c r="T75" i="1"/>
  <c r="I79" i="1"/>
  <c r="M79" i="1"/>
  <c r="O79" i="1"/>
  <c r="Q79" i="1"/>
  <c r="R79" i="1"/>
  <c r="T79" i="1"/>
  <c r="I80" i="1"/>
  <c r="M80" i="1"/>
  <c r="O80" i="1"/>
  <c r="Q80" i="1"/>
  <c r="R80" i="1"/>
  <c r="T80" i="1"/>
  <c r="I81" i="1"/>
  <c r="M81" i="1"/>
  <c r="Q81" i="1"/>
  <c r="R81" i="1"/>
  <c r="T81" i="1"/>
</calcChain>
</file>

<file path=xl/sharedStrings.xml><?xml version="1.0" encoding="utf-8"?>
<sst xmlns="http://schemas.openxmlformats.org/spreadsheetml/2006/main" count="176" uniqueCount="101">
  <si>
    <t xml:space="preserve">1. </t>
  </si>
  <si>
    <t>2.</t>
  </si>
  <si>
    <t>3.</t>
  </si>
  <si>
    <t>Наказ Міністерства фінансів України</t>
  </si>
  <si>
    <t>26 серпня 2014 року № 836</t>
  </si>
  <si>
    <t>(у редакції наказу Міністерства фінансів України</t>
  </si>
  <si>
    <t>ЗАТВЕРДЖЕНО</t>
  </si>
  <si>
    <t>загальний фонд</t>
  </si>
  <si>
    <t>спеціальний фонд</t>
  </si>
  <si>
    <t>усього</t>
  </si>
  <si>
    <t>Затверджено у паспорті бюджетної  програми</t>
  </si>
  <si>
    <t>Відхилення</t>
  </si>
  <si>
    <t>6.</t>
  </si>
  <si>
    <t>Усього</t>
  </si>
  <si>
    <t>№ з/п</t>
  </si>
  <si>
    <t xml:space="preserve">7. </t>
  </si>
  <si>
    <t>Найменування місцевої/ регіональної програми</t>
  </si>
  <si>
    <t>Одиниця виміру</t>
  </si>
  <si>
    <t xml:space="preserve">Джерело інформації </t>
  </si>
  <si>
    <t>Показники</t>
  </si>
  <si>
    <t>(підпис)</t>
  </si>
  <si>
    <t>грн.</t>
  </si>
  <si>
    <t>од.</t>
  </si>
  <si>
    <t>розрахунково</t>
  </si>
  <si>
    <t>затрат</t>
  </si>
  <si>
    <t>продукту</t>
  </si>
  <si>
    <t>ефективності</t>
  </si>
  <si>
    <t>якості</t>
  </si>
  <si>
    <t>ЗВІТ</t>
  </si>
  <si>
    <t>про виконання паспорта бюджетної програми</t>
  </si>
  <si>
    <t>4.</t>
  </si>
  <si>
    <t>Цілі державної політики, на досягнення яких спрямована реалізація бюджетної програми</t>
  </si>
  <si>
    <t>Ціль державної політики</t>
  </si>
  <si>
    <t>5.</t>
  </si>
  <si>
    <t>Мета бюджетної програми</t>
  </si>
  <si>
    <t>Завдання бюджетної програми</t>
  </si>
  <si>
    <t xml:space="preserve">Завдання </t>
  </si>
  <si>
    <t xml:space="preserve">Видатки (надані кредити з бюджету) та напрями використання бюджетних коштів за бюджетною програмою </t>
  </si>
  <si>
    <t>Касові видатки (надані кредити з бюджету)</t>
  </si>
  <si>
    <t>8.</t>
  </si>
  <si>
    <t xml:space="preserve">Результативні показники бюджетної програми та аналіз їх виконання </t>
  </si>
  <si>
    <t xml:space="preserve">9. </t>
  </si>
  <si>
    <t>Фактичні результативні показники, досягнуті за рахунок касових видатків (наданих кредитів з бюджету)</t>
  </si>
  <si>
    <t>гривень</t>
  </si>
  <si>
    <t>10. Узагальнений висновок про виконання бюджетної програми.</t>
  </si>
  <si>
    <t>(код Програмної класифікації видатків  та кредитування місцевого бюджету)</t>
  </si>
  <si>
    <t>(код Типової  програмної класифікації видатків  та кредитування місцевого бюджету)</t>
  </si>
  <si>
    <t>(код Фунціональної  класифікації видатків  та кредитування бюджету)</t>
  </si>
  <si>
    <t>03356163</t>
  </si>
  <si>
    <t>(код за ЄДРПОУ)</t>
  </si>
  <si>
    <t>(код бюджету)</t>
  </si>
  <si>
    <t>(найменування головного розпорядника коштів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</si>
  <si>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</si>
  <si>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Видатки (надані кредити з бюджету) на реалізацію місцевих/ регіональних програм, які виконуються в межах бюджетної програми</t>
  </si>
  <si>
    <t>(найменування відповідального виконавця)</t>
  </si>
  <si>
    <t>Управління комунальної інфраструктури Хмельницької міської ради</t>
  </si>
  <si>
    <t>Начальник відділу бухгалтерського обліку та звітності - головний бухгалтер</t>
  </si>
  <si>
    <t xml:space="preserve">Інша діяльність у сфері житлово-комунального господарства </t>
  </si>
  <si>
    <t>0640</t>
  </si>
  <si>
    <t>Укріплення матеріально-технічної бази комунальних підприємств</t>
  </si>
  <si>
    <t>від 01 листопада 2022 року № 359)</t>
  </si>
  <si>
    <t>7.1. Аналіз розділу «Видатки (надані кредити з бюджету) та напрями використання бюджетних коштів за бюджетною програмою»</t>
  </si>
  <si>
    <t>7.2.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програми**</t>
  </si>
  <si>
    <t>Пояснення</t>
  </si>
  <si>
    <t>9.1. Аналіз показників бюджетної програми</t>
  </si>
  <si>
    <t>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</si>
  <si>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</si>
  <si>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>(Власне ім'я, ПРІЗВИЩЕ)</t>
  </si>
  <si>
    <t>Василь КАБАЛЬСЬКИЙ</t>
  </si>
  <si>
    <t>Наталія  ФУР'ЯНОВА</t>
  </si>
  <si>
    <t>Напрями використання бюджетних коштів*</t>
  </si>
  <si>
    <t>відс.</t>
  </si>
  <si>
    <t xml:space="preserve">Заступник директора департаменту інфраструктури міста – начальник управління комунальної інфраструктури </t>
  </si>
  <si>
    <t>комерційна пропозиція банку</t>
  </si>
  <si>
    <t>місцевого бюджету на 01.01.2026 року</t>
  </si>
  <si>
    <t>Виконання комунальними підприємствами зобов'язань за кредитними договорами щодо придбання спеціалізованої техніки та матеріалів з метою укріплення їх матеріально-технічної бази</t>
  </si>
  <si>
    <t xml:space="preserve">Завдання 1. Виконання комунальними підприємствами зобов'язань за кредитними договорами </t>
  </si>
  <si>
    <t>Виконання зобов’язань ХКП "Міськсвітло" по кредитному договору</t>
  </si>
  <si>
    <t>Виконання зобов’язань КП по будівництву, ремонту та експлуатації доріг по кредитному договору, який буде укладено з банком</t>
  </si>
  <si>
    <t>Виконання зобов’язань КП по зеленому будівництву і благоустрою міста по кредитному договору, який буде укладено з банком</t>
  </si>
  <si>
    <t>Програма підтримки і розвитку комунального підприємства по будівництву, ремонту та експлуатації доріг виконавчого комітету Хмельницької міської ради на 2023-2027 роки (із змінами)</t>
  </si>
  <si>
    <t>Програма підтримки і розвитку комунального підприємства по зеленому будівництву і благоустрою міста виконавчого комітету Хмельницької міської ради на 2023-2027 роки (із змінами)</t>
  </si>
  <si>
    <t>обсяг видатків на виконання зобов’язань ХКП "Міськсвітло" по кредитному договору на придбання світильників та ламп</t>
  </si>
  <si>
    <t>обсяг видатків на виконання зобов’язань КП по будівництву, ремонту та експлуатації доріг по кредитному договору на придбання спеціалізованої техніки</t>
  </si>
  <si>
    <t>обсяг видатків на виконання зобов’язань КП по зеленому будівництву і благоустрою міста по кредитному договору напридбання спеціалізованої техніки</t>
  </si>
  <si>
    <t>обсяг видатків, в т. ч.:</t>
  </si>
  <si>
    <t>кількість світильників та ламп, що планується придбати</t>
  </si>
  <si>
    <t>рішення сесії міської ради</t>
  </si>
  <si>
    <t>кількість спеціалізованої техніки, що планується придбати</t>
  </si>
  <si>
    <t>договір купівлі-продажу</t>
  </si>
  <si>
    <t xml:space="preserve">відсоток передбачених бюджетних коштів ХКП "Міськсвітло"  на виконання зобов’язань у 2025 році по кредитному договору </t>
  </si>
  <si>
    <t>відсоток передбачених бюджетних коштів КП по будівництву, ремонту та експлуатації доріг на виконання зобов’язань у 2025 році за кредитним  договором, що буде укладений з банком</t>
  </si>
  <si>
    <t>відсоток передбачених бюджетних коштів КП по зеленому будівництву і благоустрою міста  на виконання зобов’язань у 2025 році за кредитним  договором, що буде укладений з банком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</si>
  <si>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</si>
  <si>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Пояснення: у зв'язку з недоосвоєнням коштів.</t>
  </si>
  <si>
    <t>9.3. Аналіз стану виконання результативних показників: результативні показники виконані не в повному обсязі через недоосвоєння коштів за вищезазначених причин.</t>
  </si>
  <si>
    <t>Виникли відхилення через недоосвоєння коштів комунальними підприємствами щодо виконання зобов'язань за кредитними договорами.</t>
  </si>
  <si>
    <t xml:space="preserve">Пояснення: фактична кількість придбаних світильників та ламп ХКП "Міськсвітло" в 2025 році. </t>
  </si>
  <si>
    <t>Бюджетна програма виконанна частково через недоосвоєння коштів комунальними підприємствами щодо виконання зобов'язань за кредитними договорами (освоєння коштів становить 60 % до затверджених призначень в 2025 р.).</t>
  </si>
  <si>
    <t>2256400000</t>
  </si>
  <si>
    <t>1) в зв'язку з тим, що ХКП "Міськсвітло" не внесли зміни в Програму підтримки і розвитку Хмельницького комунального підприємства "Міськсвітло" на 2023-2027 роки (із змінами) щодо відшкодування понесених витрат підприємством в сумі 161 616,00 грн (комісія за відкриття кредитної лініі - 75 000,00 грн, страхування автомобіля - 61 616,00 грн, оцінка майна - 25 000,00 грн), кошти освоєні не в повному обсязі; 
2) через затримку постачання спецтехніки, КП по будівництву, ремонту та експлуатації доріг здійснили лише оплату комісії за банківські послуги щодо відкриття кредитної лінії; 
3) через затримку постачання спецтехніки, КП по зеленому будівництву і благоустрою міста не заключена кредитна угода з ПАТ АБ "Укргазбанк", відповідно кошти на погашення кредиту не освоєні.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</si>
</sst>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2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horizontal="left"/>
    </xf>
    <xf numFmtId="0" fontId="5" fillId="0" borderId="0">
      <alignment horizontal="left"/>
    </xf>
    <xf numFmtId="0" fontId="1" fillId="0" borderId="0"/>
  </cellStyleXfs>
  <cellXfs count="191">
    <xf numFmtId="0" fontId="0" fillId="0" borderId="0" xfId="0"/>
    <xf numFmtId="0" fontId="3" fillId="0" borderId="0" xfId="3" applyFont="1" applyAlignment="1"/>
    <xf numFmtId="0" fontId="4" fillId="0" borderId="0" xfId="0" applyFont="1" applyAlignment="1">
      <alignment horizontal="left"/>
    </xf>
    <xf numFmtId="0" fontId="2" fillId="0" borderId="0" xfId="2" applyFont="1" applyAlignment="1"/>
    <xf numFmtId="0" fontId="10" fillId="0" borderId="0" xfId="0" applyFont="1"/>
    <xf numFmtId="0" fontId="10" fillId="0" borderId="1" xfId="0" applyFont="1" applyBorder="1"/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2" xfId="0" applyFont="1" applyBorder="1"/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10" fillId="0" borderId="2" xfId="0" applyFont="1" applyBorder="1" applyAlignment="1">
      <alignment horizontal="center"/>
    </xf>
    <xf numFmtId="4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9" fillId="0" borderId="1" xfId="0" applyFont="1" applyBorder="1"/>
    <xf numFmtId="0" fontId="11" fillId="0" borderId="0" xfId="0" applyFont="1" applyAlignment="1"/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Fill="1" applyBorder="1" applyAlignment="1" applyProtection="1">
      <alignment wrapText="1"/>
    </xf>
    <xf numFmtId="0" fontId="2" fillId="0" borderId="2" xfId="2" applyFont="1" applyBorder="1" applyAlignment="1">
      <alignment horizontal="center" vertical="center" wrapText="1"/>
    </xf>
    <xf numFmtId="0" fontId="2" fillId="0" borderId="0" xfId="2" applyFont="1" applyAlignment="1">
      <alignment horizontal="center"/>
    </xf>
    <xf numFmtId="0" fontId="2" fillId="0" borderId="0" xfId="3" applyFont="1"/>
    <xf numFmtId="0" fontId="9" fillId="0" borderId="0" xfId="0" applyFont="1" applyBorder="1"/>
    <xf numFmtId="0" fontId="1" fillId="0" borderId="0" xfId="3"/>
    <xf numFmtId="0" fontId="0" fillId="0" borderId="0" xfId="0" applyAlignment="1">
      <alignment horizontal="left"/>
    </xf>
    <xf numFmtId="0" fontId="2" fillId="0" borderId="0" xfId="2" applyFont="1" applyBorder="1" applyAlignment="1">
      <alignment horizontal="center" vertical="center" wrapText="1"/>
    </xf>
    <xf numFmtId="0" fontId="9" fillId="0" borderId="0" xfId="0" applyFont="1" applyBorder="1" applyAlignment="1"/>
    <xf numFmtId="0" fontId="14" fillId="0" borderId="0" xfId="0" applyFont="1"/>
    <xf numFmtId="0" fontId="2" fillId="0" borderId="0" xfId="2" applyFont="1" applyBorder="1" applyAlignment="1"/>
    <xf numFmtId="0" fontId="0" fillId="0" borderId="0" xfId="0" applyBorder="1" applyAlignment="1">
      <alignment horizontal="left"/>
    </xf>
    <xf numFmtId="0" fontId="2" fillId="0" borderId="0" xfId="2" applyFont="1" applyBorder="1" applyAlignment="1">
      <alignment vertical="center" wrapText="1"/>
    </xf>
    <xf numFmtId="0" fontId="2" fillId="0" borderId="1" xfId="3" applyFont="1" applyBorder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/>
    <xf numFmtId="0" fontId="10" fillId="0" borderId="0" xfId="0" applyFont="1" applyAlignment="1"/>
    <xf numFmtId="0" fontId="8" fillId="0" borderId="0" xfId="3" applyFont="1" applyBorder="1" applyAlignment="1">
      <alignment vertical="top"/>
    </xf>
    <xf numFmtId="0" fontId="14" fillId="0" borderId="0" xfId="0" applyFont="1" applyAlignment="1">
      <alignment horizontal="center"/>
    </xf>
    <xf numFmtId="0" fontId="2" fillId="0" borderId="0" xfId="2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182" fontId="10" fillId="0" borderId="0" xfId="0" applyNumberFormat="1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" fillId="0" borderId="0" xfId="2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/>
    </xf>
    <xf numFmtId="0" fontId="17" fillId="0" borderId="0" xfId="0" applyFont="1" applyBorder="1" applyAlignment="1">
      <alignment horizontal="left" vertical="center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3" fontId="14" fillId="0" borderId="2" xfId="0" applyNumberFormat="1" applyFont="1" applyBorder="1" applyAlignment="1">
      <alignment horizontal="center" vertical="center"/>
    </xf>
    <xf numFmtId="2" fontId="14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vertical="center"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0" xfId="0" applyNumberFormat="1" applyFont="1" applyBorder="1" applyAlignment="1">
      <alignment vertical="center" wrapText="1"/>
    </xf>
    <xf numFmtId="4" fontId="17" fillId="2" borderId="2" xfId="0" applyNumberFormat="1" applyFont="1" applyFill="1" applyBorder="1" applyAlignment="1">
      <alignment horizontal="center"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7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/>
    <xf numFmtId="0" fontId="14" fillId="2" borderId="2" xfId="0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/>
    </xf>
    <xf numFmtId="0" fontId="14" fillId="0" borderId="1" xfId="0" applyFont="1" applyBorder="1"/>
    <xf numFmtId="0" fontId="7" fillId="0" borderId="1" xfId="3" applyFont="1" applyBorder="1" applyAlignment="1"/>
    <xf numFmtId="0" fontId="7" fillId="0" borderId="5" xfId="3" applyFont="1" applyBorder="1" applyAlignment="1"/>
    <xf numFmtId="0" fontId="1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2" fontId="2" fillId="0" borderId="0" xfId="2" applyNumberFormat="1" applyFont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2" fontId="17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3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4" fontId="4" fillId="0" borderId="0" xfId="3" applyNumberFormat="1" applyFont="1" applyBorder="1" applyAlignment="1">
      <alignment horizontal="center" vertical="top" wrapText="1"/>
    </xf>
    <xf numFmtId="4" fontId="10" fillId="0" borderId="2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2" fontId="4" fillId="0" borderId="0" xfId="3" applyNumberFormat="1" applyFont="1" applyBorder="1" applyAlignment="1">
      <alignment horizontal="center" vertical="top" wrapText="1"/>
    </xf>
    <xf numFmtId="0" fontId="4" fillId="0" borderId="0" xfId="3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center"/>
    </xf>
    <xf numFmtId="0" fontId="10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1" fontId="14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" fontId="14" fillId="0" borderId="4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7" fillId="0" borderId="4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2" fillId="2" borderId="7" xfId="2" applyFont="1" applyFill="1" applyBorder="1" applyAlignment="1">
      <alignment horizontal="left" vertical="center" wrapText="1"/>
    </xf>
    <xf numFmtId="0" fontId="2" fillId="2" borderId="6" xfId="2" applyFont="1" applyFill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2" xfId="2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2" fillId="0" borderId="0" xfId="3" applyFont="1" applyFill="1" applyBorder="1" applyAlignment="1" applyProtection="1">
      <alignment horizontal="left" wrapText="1"/>
    </xf>
    <xf numFmtId="0" fontId="2" fillId="0" borderId="0" xfId="3" applyFont="1" applyBorder="1" applyAlignment="1">
      <alignment horizontal="center"/>
    </xf>
    <xf numFmtId="0" fontId="4" fillId="0" borderId="3" xfId="3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left" vertical="center" wrapText="1"/>
    </xf>
    <xf numFmtId="0" fontId="2" fillId="0" borderId="4" xfId="2" applyFont="1" applyBorder="1" applyAlignment="1">
      <alignment vertical="center" wrapText="1"/>
    </xf>
    <xf numFmtId="0" fontId="2" fillId="0" borderId="7" xfId="2" applyFont="1" applyBorder="1" applyAlignment="1">
      <alignment vertical="center" wrapText="1"/>
    </xf>
    <xf numFmtId="0" fontId="2" fillId="0" borderId="6" xfId="2" applyFont="1" applyBorder="1" applyAlignment="1">
      <alignment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7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left" vertical="center" wrapText="1"/>
    </xf>
    <xf numFmtId="0" fontId="8" fillId="0" borderId="2" xfId="2" applyFont="1" applyFill="1" applyBorder="1" applyAlignment="1">
      <alignment vertical="center" wrapText="1"/>
    </xf>
    <xf numFmtId="4" fontId="17" fillId="0" borderId="0" xfId="0" applyNumberFormat="1" applyFont="1" applyAlignment="1">
      <alignment vertical="center" wrapText="1"/>
    </xf>
    <xf numFmtId="0" fontId="2" fillId="2" borderId="0" xfId="1" applyFont="1" applyFill="1" applyAlignment="1">
      <alignment wrapText="1"/>
    </xf>
    <xf numFmtId="0" fontId="14" fillId="0" borderId="4" xfId="0" applyFont="1" applyBorder="1" applyAlignment="1">
      <alignment horizontal="center" vertical="center"/>
    </xf>
    <xf numFmtId="4" fontId="14" fillId="0" borderId="2" xfId="0" applyNumberFormat="1" applyFont="1" applyBorder="1" applyAlignment="1">
      <alignment wrapText="1"/>
    </xf>
    <xf numFmtId="2" fontId="17" fillId="0" borderId="4" xfId="0" applyNumberFormat="1" applyFont="1" applyBorder="1" applyAlignment="1">
      <alignment horizontal="center" vertical="center" wrapText="1"/>
    </xf>
    <xf numFmtId="2" fontId="17" fillId="0" borderId="6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/>
    </xf>
  </cellXfs>
  <cellStyles count="4">
    <cellStyle name="Звичайний" xfId="0" builtinId="0"/>
    <cellStyle name="Обычный_Лист1" xfId="1"/>
    <cellStyle name="Обычный_Паспорт_Звіт 2012 остання сесія 2" xfId="2"/>
    <cellStyle name="Обычный_Шаблон паспорта" xfId="3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1"/>
  <sheetViews>
    <sheetView tabSelected="1" view="pageBreakPreview" zoomScale="120" zoomScaleNormal="100" zoomScaleSheetLayoutView="120" workbookViewId="0">
      <selection activeCell="V70" sqref="V70:V72"/>
    </sheetView>
  </sheetViews>
  <sheetFormatPr defaultRowHeight="15" x14ac:dyDescent="0.25"/>
  <cols>
    <col min="1" max="1" width="4.85546875" style="4" customWidth="1"/>
    <col min="2" max="2" width="14.42578125" style="4" customWidth="1"/>
    <col min="3" max="3" width="10.28515625" style="4" customWidth="1"/>
    <col min="4" max="4" width="9.140625" style="4"/>
    <col min="5" max="5" width="7.140625" style="4" customWidth="1"/>
    <col min="6" max="7" width="12.7109375" style="4" customWidth="1"/>
    <col min="8" max="8" width="13.42578125" style="4" customWidth="1"/>
    <col min="9" max="9" width="5.85546875" style="4" customWidth="1"/>
    <col min="10" max="10" width="9.140625" style="4"/>
    <col min="11" max="11" width="6.42578125" style="4" customWidth="1"/>
    <col min="12" max="12" width="6.28515625" style="4" customWidth="1"/>
    <col min="13" max="13" width="9.140625" style="4"/>
    <col min="14" max="14" width="6.140625" style="4" customWidth="1"/>
    <col min="15" max="15" width="13.7109375" style="4" customWidth="1"/>
    <col min="16" max="16" width="12.42578125" style="4" customWidth="1"/>
    <col min="17" max="17" width="13" style="4" customWidth="1"/>
    <col min="18" max="18" width="13.85546875" style="4" customWidth="1"/>
    <col min="19" max="19" width="12" style="4" customWidth="1"/>
    <col min="20" max="20" width="13.85546875" style="4" customWidth="1"/>
    <col min="21" max="16384" width="9.140625" style="4"/>
  </cols>
  <sheetData>
    <row r="1" spans="1:20" x14ac:dyDescent="0.25">
      <c r="M1" s="1" t="s">
        <v>6</v>
      </c>
    </row>
    <row r="2" spans="1:20" x14ac:dyDescent="0.25">
      <c r="M2" s="1" t="s">
        <v>3</v>
      </c>
    </row>
    <row r="3" spans="1:20" x14ac:dyDescent="0.25">
      <c r="M3" s="1" t="s">
        <v>4</v>
      </c>
    </row>
    <row r="4" spans="1:20" x14ac:dyDescent="0.25">
      <c r="M4" s="2" t="s">
        <v>5</v>
      </c>
    </row>
    <row r="5" spans="1:20" x14ac:dyDescent="0.25">
      <c r="M5" s="2" t="s">
        <v>60</v>
      </c>
    </row>
    <row r="7" spans="1:20" ht="9" customHeight="1" x14ac:dyDescent="0.25"/>
    <row r="8" spans="1:20" x14ac:dyDescent="0.25">
      <c r="G8" s="20"/>
      <c r="H8" s="21"/>
      <c r="I8" s="21"/>
      <c r="J8" s="22" t="s">
        <v>28</v>
      </c>
      <c r="K8" s="21"/>
      <c r="M8" s="21"/>
      <c r="N8" s="21"/>
      <c r="O8" s="20"/>
    </row>
    <row r="9" spans="1:20" ht="15.75" x14ac:dyDescent="0.25">
      <c r="F9" s="19"/>
      <c r="G9" s="163" t="s">
        <v>29</v>
      </c>
      <c r="H9" s="163"/>
      <c r="I9" s="163"/>
      <c r="J9" s="163"/>
      <c r="K9" s="163"/>
      <c r="L9" s="163"/>
      <c r="M9" s="163"/>
      <c r="N9" s="19"/>
      <c r="O9" s="19"/>
    </row>
    <row r="10" spans="1:20" ht="15.75" x14ac:dyDescent="0.25">
      <c r="F10" s="19"/>
      <c r="G10" s="163" t="s">
        <v>74</v>
      </c>
      <c r="H10" s="163"/>
      <c r="I10" s="163"/>
      <c r="J10" s="163"/>
      <c r="K10" s="163"/>
      <c r="L10" s="163"/>
      <c r="M10" s="163"/>
      <c r="N10" s="19"/>
      <c r="O10" s="20"/>
    </row>
    <row r="13" spans="1:20" ht="15.75" x14ac:dyDescent="0.25">
      <c r="A13" s="38" t="s">
        <v>0</v>
      </c>
      <c r="B13" s="165">
        <v>1400000</v>
      </c>
      <c r="C13" s="165"/>
      <c r="E13" s="5"/>
      <c r="F13" s="75" t="s">
        <v>55</v>
      </c>
      <c r="G13" s="5"/>
      <c r="H13" s="5"/>
      <c r="I13" s="5"/>
      <c r="J13" s="5"/>
      <c r="K13" s="5"/>
      <c r="L13" s="5"/>
      <c r="M13" s="5"/>
      <c r="S13" s="111" t="s">
        <v>48</v>
      </c>
      <c r="T13" s="111"/>
    </row>
    <row r="14" spans="1:20" ht="54.75" customHeight="1" x14ac:dyDescent="0.25">
      <c r="A14" s="38"/>
      <c r="B14" s="166" t="s">
        <v>45</v>
      </c>
      <c r="C14" s="166"/>
      <c r="E14" s="40"/>
      <c r="F14" s="117" t="s">
        <v>51</v>
      </c>
      <c r="G14" s="117"/>
      <c r="H14" s="117"/>
      <c r="I14" s="117"/>
      <c r="J14" s="117"/>
      <c r="K14" s="117"/>
      <c r="L14" s="117"/>
      <c r="S14" s="112" t="s">
        <v>49</v>
      </c>
      <c r="T14" s="112"/>
    </row>
    <row r="15" spans="1:20" x14ac:dyDescent="0.25">
      <c r="A15" s="38"/>
      <c r="B15" s="6"/>
      <c r="S15" s="39"/>
    </row>
    <row r="16" spans="1:20" ht="15.75" x14ac:dyDescent="0.25">
      <c r="A16" s="38" t="s">
        <v>1</v>
      </c>
      <c r="B16" s="173">
        <v>1410000</v>
      </c>
      <c r="C16" s="173"/>
      <c r="E16" s="5"/>
      <c r="F16" s="76" t="s">
        <v>55</v>
      </c>
      <c r="G16" s="5"/>
      <c r="H16" s="5"/>
      <c r="I16" s="5"/>
      <c r="J16" s="5"/>
      <c r="K16" s="5"/>
      <c r="L16" s="5"/>
      <c r="M16" s="5"/>
      <c r="S16" s="111" t="s">
        <v>48</v>
      </c>
      <c r="T16" s="111"/>
    </row>
    <row r="17" spans="1:25" ht="54.75" customHeight="1" x14ac:dyDescent="0.25">
      <c r="A17" s="38"/>
      <c r="B17" s="166" t="s">
        <v>45</v>
      </c>
      <c r="C17" s="166"/>
      <c r="E17" s="41"/>
      <c r="F17" s="113" t="s">
        <v>54</v>
      </c>
      <c r="G17" s="113"/>
      <c r="H17" s="113"/>
      <c r="I17" s="113"/>
      <c r="J17" s="113"/>
      <c r="K17" s="113"/>
      <c r="L17" s="113"/>
      <c r="S17" s="112" t="s">
        <v>49</v>
      </c>
      <c r="T17" s="112"/>
    </row>
    <row r="18" spans="1:25" x14ac:dyDescent="0.25">
      <c r="A18" s="38"/>
      <c r="B18" s="6"/>
      <c r="S18" s="39"/>
    </row>
    <row r="19" spans="1:25" ht="18" customHeight="1" x14ac:dyDescent="0.25">
      <c r="A19" s="38" t="s">
        <v>2</v>
      </c>
      <c r="B19" s="173">
        <v>1416090</v>
      </c>
      <c r="C19" s="173"/>
      <c r="E19" s="104">
        <v>6090</v>
      </c>
      <c r="F19" s="104"/>
      <c r="G19" s="103" t="s">
        <v>58</v>
      </c>
      <c r="H19" s="103"/>
      <c r="I19" s="8"/>
      <c r="J19" s="104" t="s">
        <v>57</v>
      </c>
      <c r="K19" s="104"/>
      <c r="L19" s="104"/>
      <c r="M19" s="104"/>
      <c r="N19" s="104"/>
      <c r="O19" s="104"/>
      <c r="P19" s="104"/>
      <c r="Q19" s="104"/>
      <c r="S19" s="116" t="s">
        <v>99</v>
      </c>
      <c r="T19" s="81"/>
    </row>
    <row r="20" spans="1:25" ht="69.75" customHeight="1" x14ac:dyDescent="0.25">
      <c r="A20" s="38"/>
      <c r="B20" s="166" t="s">
        <v>45</v>
      </c>
      <c r="C20" s="166"/>
      <c r="E20" s="114" t="s">
        <v>46</v>
      </c>
      <c r="F20" s="114"/>
      <c r="G20" s="115" t="s">
        <v>47</v>
      </c>
      <c r="H20" s="115"/>
      <c r="I20" s="42"/>
      <c r="J20" s="105" t="s">
        <v>52</v>
      </c>
      <c r="K20" s="105"/>
      <c r="L20" s="105"/>
      <c r="M20" s="105"/>
      <c r="N20" s="105"/>
      <c r="O20" s="105"/>
      <c r="P20" s="105"/>
      <c r="Q20" s="105"/>
      <c r="S20" s="118" t="s">
        <v>50</v>
      </c>
      <c r="T20" s="118"/>
    </row>
    <row r="21" spans="1:25" x14ac:dyDescent="0.25">
      <c r="A21" s="38"/>
    </row>
    <row r="22" spans="1:25" ht="15.75" x14ac:dyDescent="0.25">
      <c r="A22" s="39" t="s">
        <v>30</v>
      </c>
      <c r="B22" s="164" t="s">
        <v>31</v>
      </c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24"/>
      <c r="S22" s="24"/>
      <c r="T22" s="24"/>
      <c r="U22" s="24"/>
      <c r="V22" s="28"/>
      <c r="W22" s="28"/>
      <c r="X22" s="8"/>
      <c r="Y22" s="8"/>
    </row>
    <row r="23" spans="1:25" ht="10.5" customHeight="1" x14ac:dyDescent="0.25">
      <c r="A23" s="20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8"/>
      <c r="W23" s="28"/>
      <c r="X23" s="8"/>
      <c r="Y23" s="8"/>
    </row>
    <row r="24" spans="1:25" ht="18" customHeight="1" x14ac:dyDescent="0.25">
      <c r="A24" s="20"/>
      <c r="B24" s="25" t="s">
        <v>14</v>
      </c>
      <c r="C24" s="175" t="s">
        <v>32</v>
      </c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36"/>
      <c r="S24" s="36"/>
      <c r="T24" s="36"/>
      <c r="U24" s="36"/>
      <c r="V24" s="36"/>
      <c r="W24" s="36"/>
      <c r="X24" s="8"/>
      <c r="Y24" s="8"/>
    </row>
    <row r="25" spans="1:25" ht="33" customHeight="1" x14ac:dyDescent="0.25">
      <c r="A25" s="20"/>
      <c r="B25" s="25">
        <v>1</v>
      </c>
      <c r="C25" s="176" t="s">
        <v>75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36"/>
      <c r="S25" s="36"/>
      <c r="T25" s="36"/>
      <c r="U25" s="36"/>
      <c r="V25" s="36"/>
      <c r="W25" s="36"/>
      <c r="X25" s="8"/>
      <c r="Y25" s="8"/>
    </row>
    <row r="26" spans="1:25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8"/>
      <c r="S26" s="28"/>
      <c r="T26" s="28"/>
      <c r="U26" s="28"/>
      <c r="V26" s="28"/>
      <c r="W26" s="28"/>
      <c r="X26" s="8"/>
      <c r="Y26" s="8"/>
    </row>
    <row r="27" spans="1:25" ht="18.75" customHeight="1" x14ac:dyDescent="0.25">
      <c r="A27" s="26" t="s">
        <v>33</v>
      </c>
      <c r="B27" s="27" t="s">
        <v>34</v>
      </c>
      <c r="C27" s="27"/>
      <c r="D27" s="27"/>
      <c r="E27" s="37" t="s">
        <v>59</v>
      </c>
      <c r="F27" s="37"/>
      <c r="G27" s="37"/>
      <c r="H27" s="37"/>
      <c r="I27" s="18"/>
      <c r="J27" s="18"/>
      <c r="K27" s="18"/>
      <c r="L27" s="18"/>
      <c r="M27" s="18"/>
      <c r="N27" s="18"/>
      <c r="O27" s="18"/>
      <c r="P27" s="18"/>
      <c r="Q27" s="18"/>
      <c r="R27" s="28"/>
      <c r="S27" s="28"/>
      <c r="T27" s="28"/>
      <c r="U27" s="28"/>
      <c r="V27" s="28"/>
      <c r="W27" s="28"/>
      <c r="X27" s="8"/>
      <c r="Y27" s="8"/>
    </row>
    <row r="28" spans="1:25" ht="9.75" customHeight="1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8"/>
      <c r="S28" s="28"/>
      <c r="T28" s="28"/>
      <c r="U28" s="28"/>
      <c r="V28" s="28"/>
      <c r="W28" s="28"/>
      <c r="X28" s="8"/>
    </row>
    <row r="29" spans="1:25" ht="18.75" customHeight="1" x14ac:dyDescent="0.25">
      <c r="A29" s="26" t="s">
        <v>12</v>
      </c>
      <c r="B29" s="3" t="s">
        <v>35</v>
      </c>
      <c r="C29" s="29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4"/>
      <c r="S29" s="35"/>
      <c r="T29" s="35"/>
      <c r="U29" s="35"/>
      <c r="V29" s="28"/>
      <c r="W29" s="28"/>
      <c r="X29" s="8"/>
    </row>
    <row r="30" spans="1:25" ht="8.2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5"/>
      <c r="S30" s="35"/>
      <c r="T30" s="35"/>
      <c r="U30" s="35"/>
      <c r="V30" s="28"/>
      <c r="W30" s="28"/>
      <c r="X30" s="8"/>
    </row>
    <row r="31" spans="1:25" ht="18" customHeight="1" x14ac:dyDescent="0.25">
      <c r="A31" s="31"/>
      <c r="B31" s="25" t="s">
        <v>14</v>
      </c>
      <c r="C31" s="175" t="s">
        <v>36</v>
      </c>
      <c r="D31" s="175"/>
      <c r="E31" s="175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175"/>
      <c r="Q31" s="175"/>
      <c r="R31" s="36"/>
      <c r="S31" s="36"/>
      <c r="T31" s="36"/>
      <c r="U31" s="36"/>
      <c r="V31" s="36"/>
      <c r="W31" s="36"/>
      <c r="X31" s="8"/>
    </row>
    <row r="32" spans="1:25" ht="18" customHeight="1" x14ac:dyDescent="0.25">
      <c r="A32" s="31"/>
      <c r="B32" s="25">
        <v>1</v>
      </c>
      <c r="C32" s="180" t="s">
        <v>76</v>
      </c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2"/>
      <c r="R32" s="36"/>
      <c r="S32" s="36"/>
      <c r="T32" s="36"/>
      <c r="U32" s="36"/>
      <c r="V32" s="36"/>
      <c r="W32" s="36"/>
      <c r="X32" s="8"/>
    </row>
    <row r="33" spans="1:47" ht="9" customHeight="1" x14ac:dyDescent="0.2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8"/>
      <c r="S33" s="28"/>
      <c r="T33" s="28"/>
      <c r="U33" s="28"/>
      <c r="V33" s="32"/>
      <c r="W33" s="28"/>
      <c r="X33" s="8"/>
    </row>
    <row r="34" spans="1:47" ht="19.5" customHeight="1" x14ac:dyDescent="0.25">
      <c r="A34" s="43" t="s">
        <v>15</v>
      </c>
      <c r="B34" s="33" t="s">
        <v>37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8"/>
      <c r="S34" s="28"/>
      <c r="T34" s="28"/>
      <c r="U34" s="28"/>
      <c r="V34" s="32"/>
      <c r="W34" s="28"/>
      <c r="X34" s="8"/>
    </row>
    <row r="35" spans="1:47" ht="19.5" customHeight="1" x14ac:dyDescent="0.25">
      <c r="A35" s="47" t="s">
        <v>61</v>
      </c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8"/>
      <c r="S35" s="28"/>
      <c r="T35" s="28"/>
      <c r="U35" s="28"/>
      <c r="V35" s="32"/>
      <c r="W35" s="28"/>
      <c r="X35" s="8"/>
    </row>
    <row r="36" spans="1:47" ht="15.75" x14ac:dyDescent="0.25">
      <c r="B36" s="3"/>
      <c r="Q36" s="20" t="s">
        <v>43</v>
      </c>
    </row>
    <row r="37" spans="1:47" ht="31.5" customHeight="1" x14ac:dyDescent="0.25">
      <c r="A37" s="154" t="s">
        <v>14</v>
      </c>
      <c r="B37" s="167" t="s">
        <v>70</v>
      </c>
      <c r="C37" s="168"/>
      <c r="D37" s="168"/>
      <c r="E37" s="169"/>
      <c r="F37" s="83" t="s">
        <v>10</v>
      </c>
      <c r="G37" s="83"/>
      <c r="H37" s="83"/>
      <c r="I37" s="159" t="s">
        <v>38</v>
      </c>
      <c r="J37" s="83"/>
      <c r="K37" s="83"/>
      <c r="L37" s="83"/>
      <c r="M37" s="83"/>
      <c r="N37" s="83"/>
      <c r="O37" s="159" t="s">
        <v>11</v>
      </c>
      <c r="P37" s="83"/>
      <c r="Q37" s="83"/>
      <c r="R37" s="8"/>
      <c r="W37" s="66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</row>
    <row r="38" spans="1:47" ht="30" customHeight="1" x14ac:dyDescent="0.25">
      <c r="A38" s="155"/>
      <c r="B38" s="170"/>
      <c r="C38" s="171"/>
      <c r="D38" s="171"/>
      <c r="E38" s="172"/>
      <c r="F38" s="7" t="s">
        <v>7</v>
      </c>
      <c r="G38" s="7" t="s">
        <v>8</v>
      </c>
      <c r="H38" s="7" t="s">
        <v>9</v>
      </c>
      <c r="I38" s="83" t="s">
        <v>7</v>
      </c>
      <c r="J38" s="83"/>
      <c r="K38" s="151" t="s">
        <v>8</v>
      </c>
      <c r="L38" s="152"/>
      <c r="M38" s="83" t="s">
        <v>9</v>
      </c>
      <c r="N38" s="83"/>
      <c r="O38" s="7" t="s">
        <v>7</v>
      </c>
      <c r="P38" s="7" t="s">
        <v>8</v>
      </c>
      <c r="Q38" s="7" t="s">
        <v>9</v>
      </c>
      <c r="R38" s="8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</row>
    <row r="39" spans="1:47" ht="15.75" customHeight="1" x14ac:dyDescent="0.25">
      <c r="A39" s="13">
        <v>1</v>
      </c>
      <c r="B39" s="83">
        <v>2</v>
      </c>
      <c r="C39" s="83"/>
      <c r="D39" s="83"/>
      <c r="E39" s="83"/>
      <c r="F39" s="7">
        <v>3</v>
      </c>
      <c r="G39" s="7">
        <v>4</v>
      </c>
      <c r="H39" s="7">
        <v>5</v>
      </c>
      <c r="I39" s="83">
        <v>6</v>
      </c>
      <c r="J39" s="83"/>
      <c r="K39" s="151">
        <v>7</v>
      </c>
      <c r="L39" s="152"/>
      <c r="M39" s="151">
        <v>8</v>
      </c>
      <c r="N39" s="152"/>
      <c r="O39" s="7">
        <v>9</v>
      </c>
      <c r="P39" s="7">
        <v>10</v>
      </c>
      <c r="Q39" s="7">
        <v>11</v>
      </c>
      <c r="R39" s="10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</row>
    <row r="40" spans="1:47" ht="36" customHeight="1" x14ac:dyDescent="0.25">
      <c r="A40" s="16">
        <v>1</v>
      </c>
      <c r="B40" s="153" t="s">
        <v>77</v>
      </c>
      <c r="C40" s="153" t="s">
        <v>77</v>
      </c>
      <c r="D40" s="153" t="s">
        <v>77</v>
      </c>
      <c r="E40" s="153" t="s">
        <v>77</v>
      </c>
      <c r="F40" s="14">
        <f>F56</f>
        <v>623669</v>
      </c>
      <c r="G40" s="14"/>
      <c r="H40" s="14">
        <f>F40+G40</f>
        <v>623669</v>
      </c>
      <c r="I40" s="106">
        <f>I56</f>
        <v>462053</v>
      </c>
      <c r="J40" s="106"/>
      <c r="K40" s="106"/>
      <c r="L40" s="106"/>
      <c r="M40" s="106">
        <f>I40+K40</f>
        <v>462053</v>
      </c>
      <c r="N40" s="106"/>
      <c r="O40" s="14">
        <f>I40-F40</f>
        <v>-161616</v>
      </c>
      <c r="P40" s="14"/>
      <c r="Q40" s="14">
        <f>O40+P40</f>
        <v>-161616</v>
      </c>
      <c r="R40" s="8"/>
    </row>
    <row r="41" spans="1:47" ht="66.75" customHeight="1" x14ac:dyDescent="0.25">
      <c r="A41" s="16">
        <v>2</v>
      </c>
      <c r="B41" s="177" t="s">
        <v>78</v>
      </c>
      <c r="C41" s="178"/>
      <c r="D41" s="178"/>
      <c r="E41" s="179"/>
      <c r="F41" s="14">
        <f>F57</f>
        <v>132005</v>
      </c>
      <c r="G41" s="14"/>
      <c r="H41" s="14">
        <f>F41+G41</f>
        <v>132005</v>
      </c>
      <c r="I41" s="106">
        <f>I57</f>
        <v>36975</v>
      </c>
      <c r="J41" s="106"/>
      <c r="K41" s="106"/>
      <c r="L41" s="106"/>
      <c r="M41" s="106">
        <f>I41+K41</f>
        <v>36975</v>
      </c>
      <c r="N41" s="106"/>
      <c r="O41" s="14">
        <f>I41-F41</f>
        <v>-95030</v>
      </c>
      <c r="P41" s="14"/>
      <c r="Q41" s="14">
        <f>O41+P41</f>
        <v>-95030</v>
      </c>
      <c r="R41" s="8"/>
    </row>
    <row r="42" spans="1:47" ht="64.5" customHeight="1" x14ac:dyDescent="0.25">
      <c r="A42" s="16">
        <v>3</v>
      </c>
      <c r="B42" s="177" t="s">
        <v>79</v>
      </c>
      <c r="C42" s="178"/>
      <c r="D42" s="178"/>
      <c r="E42" s="179"/>
      <c r="F42" s="14">
        <f>F58</f>
        <v>78890</v>
      </c>
      <c r="G42" s="14"/>
      <c r="H42" s="14">
        <f>F42+G42</f>
        <v>78890</v>
      </c>
      <c r="I42" s="106">
        <f>I58</f>
        <v>0</v>
      </c>
      <c r="J42" s="106"/>
      <c r="K42" s="106"/>
      <c r="L42" s="106"/>
      <c r="M42" s="106">
        <f>I42+K42</f>
        <v>0</v>
      </c>
      <c r="N42" s="106"/>
      <c r="O42" s="14">
        <f>I42-F42</f>
        <v>-78890</v>
      </c>
      <c r="P42" s="14"/>
      <c r="Q42" s="14">
        <f>O42+P42</f>
        <v>-78890</v>
      </c>
      <c r="R42" s="8"/>
    </row>
    <row r="43" spans="1:47" ht="18" customHeight="1" x14ac:dyDescent="0.25">
      <c r="A43" s="9"/>
      <c r="B43" s="142" t="s">
        <v>13</v>
      </c>
      <c r="C43" s="143"/>
      <c r="D43" s="143"/>
      <c r="E43" s="144"/>
      <c r="F43" s="14">
        <f>SUM(F40:F42)</f>
        <v>834564</v>
      </c>
      <c r="G43" s="14"/>
      <c r="H43" s="14">
        <f>F43+G43</f>
        <v>834564</v>
      </c>
      <c r="I43" s="106">
        <f>SUM(I40:I42)</f>
        <v>499028</v>
      </c>
      <c r="J43" s="106">
        <f>SUM(J40:J42)</f>
        <v>0</v>
      </c>
      <c r="K43" s="106"/>
      <c r="L43" s="106"/>
      <c r="M43" s="106">
        <f>SUM(M40:N42)</f>
        <v>499028</v>
      </c>
      <c r="N43" s="106"/>
      <c r="O43" s="14">
        <f>I43-F43</f>
        <v>-335536</v>
      </c>
      <c r="P43" s="14"/>
      <c r="Q43" s="14">
        <f>O43+P43</f>
        <v>-335536</v>
      </c>
      <c r="V43" s="46"/>
      <c r="W43" s="4">
        <f>I43/F43*100</f>
        <v>59.79505466327327</v>
      </c>
    </row>
    <row r="44" spans="1:47" ht="5.25" customHeight="1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</row>
    <row r="45" spans="1:47" ht="18.95" customHeight="1" x14ac:dyDescent="0.25">
      <c r="A45" s="48" t="s">
        <v>62</v>
      </c>
      <c r="B45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</row>
    <row r="46" spans="1:47" ht="12" customHeight="1" x14ac:dyDescent="0.25">
      <c r="A46" s="48"/>
      <c r="B46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</row>
    <row r="47" spans="1:47" ht="18.95" customHeight="1" x14ac:dyDescent="0.25">
      <c r="A47" s="20"/>
      <c r="B47" s="50" t="s">
        <v>14</v>
      </c>
      <c r="C47" s="145" t="s">
        <v>63</v>
      </c>
      <c r="D47" s="146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7"/>
    </row>
    <row r="48" spans="1:47" ht="18.95" customHeight="1" x14ac:dyDescent="0.25">
      <c r="A48" s="20"/>
      <c r="B48" s="50">
        <v>1</v>
      </c>
      <c r="C48" s="145">
        <v>2</v>
      </c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7"/>
    </row>
    <row r="49" spans="1:20" ht="21.75" customHeight="1" x14ac:dyDescent="0.25">
      <c r="A49" s="20"/>
      <c r="B49" s="55">
        <v>1</v>
      </c>
      <c r="C49" s="148" t="s">
        <v>96</v>
      </c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49"/>
      <c r="Q49" s="149"/>
      <c r="R49" s="150"/>
    </row>
    <row r="50" spans="1:20" ht="12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</row>
    <row r="51" spans="1:20" ht="15.75" x14ac:dyDescent="0.25">
      <c r="A51" s="43" t="s">
        <v>39</v>
      </c>
      <c r="B51" s="3" t="s">
        <v>53</v>
      </c>
    </row>
    <row r="52" spans="1:20" ht="14.25" customHeight="1" x14ac:dyDescent="0.25">
      <c r="B52" s="3"/>
      <c r="Q52" s="20" t="s">
        <v>43</v>
      </c>
    </row>
    <row r="53" spans="1:20" ht="30.75" customHeight="1" x14ac:dyDescent="0.25">
      <c r="A53" s="156" t="s">
        <v>14</v>
      </c>
      <c r="B53" s="110" t="s">
        <v>16</v>
      </c>
      <c r="C53" s="110"/>
      <c r="D53" s="110"/>
      <c r="E53" s="110"/>
      <c r="F53" s="160" t="s">
        <v>10</v>
      </c>
      <c r="G53" s="161"/>
      <c r="H53" s="162"/>
      <c r="I53" s="110" t="s">
        <v>38</v>
      </c>
      <c r="J53" s="110"/>
      <c r="K53" s="110"/>
      <c r="L53" s="110"/>
      <c r="M53" s="110"/>
      <c r="N53" s="110"/>
      <c r="O53" s="110" t="s">
        <v>11</v>
      </c>
      <c r="P53" s="110"/>
      <c r="Q53" s="110"/>
    </row>
    <row r="54" spans="1:20" ht="33" customHeight="1" x14ac:dyDescent="0.25">
      <c r="A54" s="157"/>
      <c r="B54" s="110"/>
      <c r="C54" s="110"/>
      <c r="D54" s="110"/>
      <c r="E54" s="110"/>
      <c r="F54" s="70" t="s">
        <v>7</v>
      </c>
      <c r="G54" s="70" t="s">
        <v>8</v>
      </c>
      <c r="H54" s="70" t="s">
        <v>9</v>
      </c>
      <c r="I54" s="110" t="s">
        <v>7</v>
      </c>
      <c r="J54" s="110"/>
      <c r="K54" s="140" t="s">
        <v>8</v>
      </c>
      <c r="L54" s="141"/>
      <c r="M54" s="110" t="s">
        <v>9</v>
      </c>
      <c r="N54" s="110"/>
      <c r="O54" s="70" t="s">
        <v>7</v>
      </c>
      <c r="P54" s="70" t="s">
        <v>8</v>
      </c>
      <c r="Q54" s="70" t="s">
        <v>9</v>
      </c>
    </row>
    <row r="55" spans="1:20" ht="18" customHeight="1" x14ac:dyDescent="0.25">
      <c r="A55" s="69">
        <v>1</v>
      </c>
      <c r="B55" s="110">
        <v>2</v>
      </c>
      <c r="C55" s="110"/>
      <c r="D55" s="110"/>
      <c r="E55" s="110"/>
      <c r="F55" s="70">
        <v>3</v>
      </c>
      <c r="G55" s="70">
        <v>4</v>
      </c>
      <c r="H55" s="70">
        <v>5</v>
      </c>
      <c r="I55" s="110">
        <v>6</v>
      </c>
      <c r="J55" s="110"/>
      <c r="K55" s="140">
        <v>7</v>
      </c>
      <c r="L55" s="141"/>
      <c r="M55" s="140">
        <v>8</v>
      </c>
      <c r="N55" s="141"/>
      <c r="O55" s="70">
        <v>9</v>
      </c>
      <c r="P55" s="70">
        <v>10</v>
      </c>
      <c r="Q55" s="70">
        <v>11</v>
      </c>
    </row>
    <row r="56" spans="1:20" ht="71.25" customHeight="1" x14ac:dyDescent="0.25">
      <c r="A56" s="55">
        <v>1</v>
      </c>
      <c r="B56" s="107" t="s">
        <v>93</v>
      </c>
      <c r="C56" s="108"/>
      <c r="D56" s="108"/>
      <c r="E56" s="109"/>
      <c r="F56" s="54">
        <f>I70</f>
        <v>623669</v>
      </c>
      <c r="G56" s="54"/>
      <c r="H56" s="54">
        <f>F56+G56</f>
        <v>623669</v>
      </c>
      <c r="I56" s="120">
        <f>O70</f>
        <v>462053</v>
      </c>
      <c r="J56" s="121"/>
      <c r="K56" s="120"/>
      <c r="L56" s="121"/>
      <c r="M56" s="120">
        <f>I56+K56</f>
        <v>462053</v>
      </c>
      <c r="N56" s="121"/>
      <c r="O56" s="54">
        <f>I56-F56</f>
        <v>-161616</v>
      </c>
      <c r="P56" s="54"/>
      <c r="Q56" s="54">
        <f>O56+P56</f>
        <v>-161616</v>
      </c>
    </row>
    <row r="57" spans="1:20" ht="94.5" customHeight="1" x14ac:dyDescent="0.25">
      <c r="A57" s="55">
        <v>2</v>
      </c>
      <c r="B57" s="107" t="s">
        <v>80</v>
      </c>
      <c r="C57" s="108"/>
      <c r="D57" s="108"/>
      <c r="E57" s="109"/>
      <c r="F57" s="54">
        <f>I71</f>
        <v>132005</v>
      </c>
      <c r="G57" s="54"/>
      <c r="H57" s="54">
        <f>F57+G57</f>
        <v>132005</v>
      </c>
      <c r="I57" s="120">
        <f>O71</f>
        <v>36975</v>
      </c>
      <c r="J57" s="121"/>
      <c r="K57" s="120"/>
      <c r="L57" s="121"/>
      <c r="M57" s="120">
        <f>I57+K57</f>
        <v>36975</v>
      </c>
      <c r="N57" s="121"/>
      <c r="O57" s="54">
        <f>I57-F57</f>
        <v>-95030</v>
      </c>
      <c r="P57" s="54"/>
      <c r="Q57" s="54">
        <f>O57+P57</f>
        <v>-95030</v>
      </c>
    </row>
    <row r="58" spans="1:20" ht="94.5" customHeight="1" x14ac:dyDescent="0.25">
      <c r="A58" s="55">
        <v>3</v>
      </c>
      <c r="B58" s="107" t="s">
        <v>81</v>
      </c>
      <c r="C58" s="108"/>
      <c r="D58" s="108"/>
      <c r="E58" s="109"/>
      <c r="F58" s="54">
        <f>I72</f>
        <v>78890</v>
      </c>
      <c r="G58" s="54"/>
      <c r="H58" s="54">
        <f>F58+G58</f>
        <v>78890</v>
      </c>
      <c r="I58" s="120">
        <f>O72</f>
        <v>0</v>
      </c>
      <c r="J58" s="121"/>
      <c r="K58" s="120"/>
      <c r="L58" s="121"/>
      <c r="M58" s="120">
        <f>I58+K58</f>
        <v>0</v>
      </c>
      <c r="N58" s="121"/>
      <c r="O58" s="54">
        <f>I58-F58</f>
        <v>-78890</v>
      </c>
      <c r="P58" s="54"/>
      <c r="Q58" s="54">
        <f>O58+P58</f>
        <v>-78890</v>
      </c>
    </row>
    <row r="59" spans="1:20" ht="18" customHeight="1" x14ac:dyDescent="0.25">
      <c r="A59" s="71"/>
      <c r="B59" s="187" t="s">
        <v>13</v>
      </c>
      <c r="C59" s="187"/>
      <c r="D59" s="187"/>
      <c r="E59" s="187"/>
      <c r="F59" s="54">
        <f>F56+F57+F58</f>
        <v>834564</v>
      </c>
      <c r="G59" s="54"/>
      <c r="H59" s="54">
        <f>F59+G59</f>
        <v>834564</v>
      </c>
      <c r="I59" s="120">
        <f>I56+I57+I58</f>
        <v>499028</v>
      </c>
      <c r="J59" s="120"/>
      <c r="K59" s="120"/>
      <c r="L59" s="120"/>
      <c r="M59" s="120">
        <f>I59+K59</f>
        <v>499028</v>
      </c>
      <c r="N59" s="121"/>
      <c r="O59" s="54">
        <f>O56+O57+O58</f>
        <v>-335536</v>
      </c>
      <c r="P59" s="54"/>
      <c r="Q59" s="54">
        <f>O59+P59</f>
        <v>-335536</v>
      </c>
    </row>
    <row r="60" spans="1:20" ht="4.5" customHeight="1" x14ac:dyDescent="0.25"/>
    <row r="61" spans="1:20" ht="15.75" x14ac:dyDescent="0.25">
      <c r="A61" s="39" t="s">
        <v>41</v>
      </c>
      <c r="B61" s="44" t="s">
        <v>40</v>
      </c>
    </row>
    <row r="62" spans="1:20" ht="15.75" x14ac:dyDescent="0.25">
      <c r="A62" s="135" t="s">
        <v>64</v>
      </c>
      <c r="B62" s="135"/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</row>
    <row r="63" spans="1:20" ht="10.5" customHeight="1" x14ac:dyDescent="0.25">
      <c r="B63" s="3"/>
    </row>
    <row r="64" spans="1:20" ht="45.75" customHeight="1" x14ac:dyDescent="0.25">
      <c r="A64" s="83" t="s">
        <v>14</v>
      </c>
      <c r="B64" s="83" t="s">
        <v>19</v>
      </c>
      <c r="C64" s="83"/>
      <c r="D64" s="83"/>
      <c r="E64" s="83"/>
      <c r="F64" s="83" t="s">
        <v>17</v>
      </c>
      <c r="G64" s="83" t="s">
        <v>18</v>
      </c>
      <c r="H64" s="83"/>
      <c r="I64" s="83" t="s">
        <v>10</v>
      </c>
      <c r="J64" s="83"/>
      <c r="K64" s="83"/>
      <c r="L64" s="83"/>
      <c r="M64" s="83"/>
      <c r="N64" s="83"/>
      <c r="O64" s="159" t="s">
        <v>42</v>
      </c>
      <c r="P64" s="83"/>
      <c r="Q64" s="83"/>
      <c r="R64" s="83" t="s">
        <v>11</v>
      </c>
      <c r="S64" s="83"/>
      <c r="T64" s="83"/>
    </row>
    <row r="65" spans="1:41" ht="30.75" customHeight="1" x14ac:dyDescent="0.25">
      <c r="A65" s="83"/>
      <c r="B65" s="83"/>
      <c r="C65" s="83"/>
      <c r="D65" s="83"/>
      <c r="E65" s="83"/>
      <c r="F65" s="83"/>
      <c r="G65" s="83"/>
      <c r="H65" s="83"/>
      <c r="I65" s="83" t="s">
        <v>7</v>
      </c>
      <c r="J65" s="83"/>
      <c r="K65" s="83" t="s">
        <v>8</v>
      </c>
      <c r="L65" s="83"/>
      <c r="M65" s="83" t="s">
        <v>9</v>
      </c>
      <c r="N65" s="83"/>
      <c r="O65" s="7" t="s">
        <v>7</v>
      </c>
      <c r="P65" s="7" t="s">
        <v>8</v>
      </c>
      <c r="Q65" s="7" t="s">
        <v>9</v>
      </c>
      <c r="R65" s="7" t="s">
        <v>7</v>
      </c>
      <c r="S65" s="7" t="s">
        <v>8</v>
      </c>
      <c r="T65" s="7" t="s">
        <v>9</v>
      </c>
    </row>
    <row r="66" spans="1:41" x14ac:dyDescent="0.25">
      <c r="A66" s="16">
        <v>1</v>
      </c>
      <c r="B66" s="136">
        <v>2</v>
      </c>
      <c r="C66" s="158"/>
      <c r="D66" s="158"/>
      <c r="E66" s="137"/>
      <c r="F66" s="16">
        <v>3</v>
      </c>
      <c r="G66" s="136">
        <v>4</v>
      </c>
      <c r="H66" s="137"/>
      <c r="I66" s="136">
        <v>5</v>
      </c>
      <c r="J66" s="137"/>
      <c r="K66" s="136">
        <v>6</v>
      </c>
      <c r="L66" s="137"/>
      <c r="M66" s="136">
        <v>7</v>
      </c>
      <c r="N66" s="137"/>
      <c r="O66" s="16">
        <v>8</v>
      </c>
      <c r="P66" s="16">
        <v>9</v>
      </c>
      <c r="Q66" s="16">
        <v>10</v>
      </c>
      <c r="R66" s="16">
        <v>11</v>
      </c>
      <c r="S66" s="16">
        <v>12</v>
      </c>
      <c r="T66" s="16">
        <v>13</v>
      </c>
    </row>
    <row r="67" spans="1:41" ht="20.25" customHeight="1" x14ac:dyDescent="0.25">
      <c r="A67" s="9"/>
      <c r="B67" s="90" t="s">
        <v>76</v>
      </c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2"/>
      <c r="O67" s="9"/>
      <c r="P67" s="9"/>
      <c r="Q67" s="9"/>
      <c r="R67" s="9"/>
      <c r="S67" s="9"/>
      <c r="T67" s="9"/>
    </row>
    <row r="68" spans="1:41" ht="17.25" customHeight="1" x14ac:dyDescent="0.25">
      <c r="A68" s="9"/>
      <c r="B68" s="90" t="s">
        <v>24</v>
      </c>
      <c r="C68" s="91"/>
      <c r="D68" s="91"/>
      <c r="E68" s="92"/>
      <c r="F68" s="9"/>
      <c r="G68" s="84"/>
      <c r="H68" s="85"/>
      <c r="I68" s="84"/>
      <c r="J68" s="85"/>
      <c r="K68" s="84"/>
      <c r="L68" s="85"/>
      <c r="M68" s="84"/>
      <c r="N68" s="85"/>
      <c r="O68" s="9"/>
      <c r="P68" s="9"/>
      <c r="Q68" s="9"/>
      <c r="R68" s="9"/>
      <c r="S68" s="9"/>
      <c r="T68" s="9"/>
    </row>
    <row r="69" spans="1:41" ht="20.25" customHeight="1" x14ac:dyDescent="0.25">
      <c r="A69" s="9"/>
      <c r="B69" s="132" t="s">
        <v>85</v>
      </c>
      <c r="C69" s="133"/>
      <c r="D69" s="133"/>
      <c r="E69" s="134"/>
      <c r="F69" s="9"/>
      <c r="G69" s="186" t="s">
        <v>87</v>
      </c>
      <c r="H69" s="139"/>
      <c r="I69" s="138">
        <f>SUM(I70:J72)</f>
        <v>834564</v>
      </c>
      <c r="J69" s="139"/>
      <c r="K69" s="138"/>
      <c r="L69" s="139"/>
      <c r="M69" s="138">
        <f>I69+K69</f>
        <v>834564</v>
      </c>
      <c r="N69" s="139"/>
      <c r="O69" s="54">
        <f>SUM(O70:O72)</f>
        <v>499028</v>
      </c>
      <c r="P69" s="54"/>
      <c r="Q69" s="54">
        <f>SUM(Q70:Q72)</f>
        <v>499028</v>
      </c>
      <c r="R69" s="54">
        <f>SUM(R70:R72)</f>
        <v>-335536</v>
      </c>
      <c r="S69" s="54"/>
      <c r="T69" s="54">
        <f>R69</f>
        <v>-335536</v>
      </c>
    </row>
    <row r="70" spans="1:41" ht="66" customHeight="1" x14ac:dyDescent="0.25">
      <c r="A70" s="16">
        <v>1</v>
      </c>
      <c r="B70" s="132" t="s">
        <v>82</v>
      </c>
      <c r="C70" s="133" t="s">
        <v>82</v>
      </c>
      <c r="D70" s="133" t="s">
        <v>82</v>
      </c>
      <c r="E70" s="134" t="s">
        <v>82</v>
      </c>
      <c r="F70" s="15" t="s">
        <v>21</v>
      </c>
      <c r="G70" s="95" t="s">
        <v>87</v>
      </c>
      <c r="H70" s="96"/>
      <c r="I70" s="88">
        <v>623669</v>
      </c>
      <c r="J70" s="89"/>
      <c r="K70" s="119"/>
      <c r="L70" s="119"/>
      <c r="M70" s="94">
        <f>K70+I70</f>
        <v>623669</v>
      </c>
      <c r="N70" s="94"/>
      <c r="O70" s="53">
        <v>462053</v>
      </c>
      <c r="P70" s="53"/>
      <c r="Q70" s="53">
        <f>O70</f>
        <v>462053</v>
      </c>
      <c r="R70" s="54">
        <f>O70-I70</f>
        <v>-161616</v>
      </c>
      <c r="S70" s="54"/>
      <c r="T70" s="54">
        <f>R70</f>
        <v>-161616</v>
      </c>
    </row>
    <row r="71" spans="1:41" ht="78.75" customHeight="1" x14ac:dyDescent="0.25">
      <c r="A71" s="16">
        <v>2</v>
      </c>
      <c r="B71" s="132" t="s">
        <v>83</v>
      </c>
      <c r="C71" s="133" t="s">
        <v>83</v>
      </c>
      <c r="D71" s="133" t="s">
        <v>83</v>
      </c>
      <c r="E71" s="134" t="s">
        <v>83</v>
      </c>
      <c r="F71" s="15" t="s">
        <v>21</v>
      </c>
      <c r="G71" s="98" t="s">
        <v>87</v>
      </c>
      <c r="H71" s="99"/>
      <c r="I71" s="88">
        <v>132005</v>
      </c>
      <c r="J71" s="89"/>
      <c r="K71" s="119"/>
      <c r="L71" s="119"/>
      <c r="M71" s="94">
        <f>K71+I71</f>
        <v>132005</v>
      </c>
      <c r="N71" s="94"/>
      <c r="O71" s="62">
        <v>36975</v>
      </c>
      <c r="P71" s="53"/>
      <c r="Q71" s="53">
        <f>O71</f>
        <v>36975</v>
      </c>
      <c r="R71" s="54">
        <f>O71-I71</f>
        <v>-95030</v>
      </c>
      <c r="S71" s="54"/>
      <c r="T71" s="54">
        <f>R71</f>
        <v>-95030</v>
      </c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</row>
    <row r="72" spans="1:41" ht="83.25" customHeight="1" x14ac:dyDescent="0.25">
      <c r="A72" s="16">
        <v>3</v>
      </c>
      <c r="B72" s="132" t="s">
        <v>84</v>
      </c>
      <c r="C72" s="133" t="s">
        <v>84</v>
      </c>
      <c r="D72" s="133" t="s">
        <v>84</v>
      </c>
      <c r="E72" s="134" t="s">
        <v>84</v>
      </c>
      <c r="F72" s="15" t="s">
        <v>21</v>
      </c>
      <c r="G72" s="98" t="s">
        <v>87</v>
      </c>
      <c r="H72" s="99"/>
      <c r="I72" s="88">
        <v>78890</v>
      </c>
      <c r="J72" s="89"/>
      <c r="K72" s="119"/>
      <c r="L72" s="119"/>
      <c r="M72" s="94">
        <f>K72+I72</f>
        <v>78890</v>
      </c>
      <c r="N72" s="94"/>
      <c r="O72" s="65">
        <v>0</v>
      </c>
      <c r="P72" s="59"/>
      <c r="Q72" s="53">
        <f>O72</f>
        <v>0</v>
      </c>
      <c r="R72" s="54">
        <f>O72-I72</f>
        <v>-78890</v>
      </c>
      <c r="S72" s="54"/>
      <c r="T72" s="54">
        <f>R72</f>
        <v>-78890</v>
      </c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</row>
    <row r="73" spans="1:41" ht="20.100000000000001" customHeight="1" x14ac:dyDescent="0.25">
      <c r="A73" s="16"/>
      <c r="B73" s="90" t="s">
        <v>25</v>
      </c>
      <c r="C73" s="91"/>
      <c r="D73" s="91"/>
      <c r="E73" s="92"/>
      <c r="F73" s="15"/>
      <c r="G73" s="95"/>
      <c r="H73" s="96"/>
      <c r="I73" s="102"/>
      <c r="J73" s="102"/>
      <c r="K73" s="122"/>
      <c r="L73" s="122"/>
      <c r="M73" s="126"/>
      <c r="N73" s="126"/>
      <c r="O73" s="55"/>
      <c r="P73" s="55"/>
      <c r="Q73" s="55"/>
      <c r="R73" s="54"/>
      <c r="S73" s="55"/>
      <c r="T73" s="54"/>
    </row>
    <row r="74" spans="1:41" ht="35.25" customHeight="1" x14ac:dyDescent="0.25">
      <c r="A74" s="16">
        <v>1</v>
      </c>
      <c r="B74" s="132" t="s">
        <v>86</v>
      </c>
      <c r="C74" s="133"/>
      <c r="D74" s="133"/>
      <c r="E74" s="134"/>
      <c r="F74" s="15" t="s">
        <v>22</v>
      </c>
      <c r="G74" s="95" t="s">
        <v>89</v>
      </c>
      <c r="H74" s="96"/>
      <c r="I74" s="123">
        <f>3000+450</f>
        <v>3450</v>
      </c>
      <c r="J74" s="123"/>
      <c r="K74" s="123"/>
      <c r="L74" s="123"/>
      <c r="M74" s="131">
        <f>K74+I74</f>
        <v>3450</v>
      </c>
      <c r="N74" s="131"/>
      <c r="O74" s="72">
        <f>400+1901</f>
        <v>2301</v>
      </c>
      <c r="P74" s="56"/>
      <c r="Q74" s="55">
        <f>O74</f>
        <v>2301</v>
      </c>
      <c r="R74" s="73">
        <f>O74-I74</f>
        <v>-1149</v>
      </c>
      <c r="S74" s="73"/>
      <c r="T74" s="73">
        <f>R74</f>
        <v>-1149</v>
      </c>
    </row>
    <row r="75" spans="1:41" ht="35.25" customHeight="1" x14ac:dyDescent="0.25">
      <c r="A75" s="16">
        <v>2</v>
      </c>
      <c r="B75" s="132" t="s">
        <v>88</v>
      </c>
      <c r="C75" s="133"/>
      <c r="D75" s="133"/>
      <c r="E75" s="134"/>
      <c r="F75" s="15" t="s">
        <v>22</v>
      </c>
      <c r="G75" s="95" t="s">
        <v>73</v>
      </c>
      <c r="H75" s="96"/>
      <c r="I75" s="127">
        <v>3</v>
      </c>
      <c r="J75" s="128"/>
      <c r="K75" s="129"/>
      <c r="L75" s="129"/>
      <c r="M75" s="130">
        <f>K75+I75</f>
        <v>3</v>
      </c>
      <c r="N75" s="130"/>
      <c r="O75" s="56">
        <v>3</v>
      </c>
      <c r="P75" s="56"/>
      <c r="Q75" s="55">
        <f>O75</f>
        <v>3</v>
      </c>
      <c r="R75" s="57">
        <f>O75-I75</f>
        <v>0</v>
      </c>
      <c r="S75" s="57"/>
      <c r="T75" s="57">
        <f>R75</f>
        <v>0</v>
      </c>
    </row>
    <row r="76" spans="1:41" ht="20.100000000000001" hidden="1" customHeight="1" x14ac:dyDescent="0.25">
      <c r="A76" s="16"/>
      <c r="B76" s="97" t="s">
        <v>26</v>
      </c>
      <c r="C76" s="97"/>
      <c r="D76" s="97"/>
      <c r="E76" s="97"/>
      <c r="F76" s="17"/>
      <c r="G76" s="102"/>
      <c r="H76" s="102"/>
      <c r="I76" s="102"/>
      <c r="J76" s="102"/>
      <c r="K76" s="102"/>
      <c r="L76" s="102"/>
      <c r="M76" s="120"/>
      <c r="N76" s="121"/>
      <c r="O76" s="55"/>
      <c r="P76" s="55"/>
      <c r="Q76" s="55"/>
      <c r="R76" s="54"/>
      <c r="S76" s="55"/>
      <c r="T76" s="54"/>
    </row>
    <row r="77" spans="1:41" ht="24" hidden="1" customHeight="1" x14ac:dyDescent="0.25">
      <c r="A77" s="16"/>
      <c r="B77" s="183"/>
      <c r="C77" s="183"/>
      <c r="D77" s="183"/>
      <c r="E77" s="183"/>
      <c r="F77" s="15"/>
      <c r="G77" s="125"/>
      <c r="H77" s="125"/>
      <c r="I77" s="100"/>
      <c r="J77" s="100"/>
      <c r="K77" s="100"/>
      <c r="L77" s="100"/>
      <c r="M77" s="94"/>
      <c r="N77" s="94"/>
      <c r="O77" s="54"/>
      <c r="P77" s="54"/>
      <c r="Q77" s="54"/>
      <c r="R77" s="54"/>
      <c r="S77" s="54"/>
      <c r="T77" s="54"/>
    </row>
    <row r="78" spans="1:41" ht="20.100000000000001" customHeight="1" x14ac:dyDescent="0.25">
      <c r="A78" s="16"/>
      <c r="B78" s="97" t="s">
        <v>27</v>
      </c>
      <c r="C78" s="97"/>
      <c r="D78" s="97"/>
      <c r="E78" s="97"/>
      <c r="F78" s="17"/>
      <c r="G78" s="102"/>
      <c r="H78" s="102"/>
      <c r="I78" s="102"/>
      <c r="J78" s="102"/>
      <c r="K78" s="102"/>
      <c r="L78" s="102"/>
      <c r="M78" s="120"/>
      <c r="N78" s="121"/>
      <c r="O78" s="55"/>
      <c r="P78" s="55"/>
      <c r="Q78" s="55"/>
      <c r="R78" s="54"/>
      <c r="S78" s="55"/>
      <c r="T78" s="54"/>
    </row>
    <row r="79" spans="1:41" ht="67.5" customHeight="1" x14ac:dyDescent="0.25">
      <c r="A79" s="16">
        <v>1</v>
      </c>
      <c r="B79" s="101" t="s">
        <v>90</v>
      </c>
      <c r="C79" s="101"/>
      <c r="D79" s="101"/>
      <c r="E79" s="101"/>
      <c r="F79" s="15" t="s">
        <v>71</v>
      </c>
      <c r="G79" s="102" t="s">
        <v>23</v>
      </c>
      <c r="H79" s="102"/>
      <c r="I79" s="93">
        <f>100</f>
        <v>100</v>
      </c>
      <c r="J79" s="93"/>
      <c r="K79" s="124"/>
      <c r="L79" s="124"/>
      <c r="M79" s="94">
        <f>I79</f>
        <v>100</v>
      </c>
      <c r="N79" s="94"/>
      <c r="O79" s="58">
        <f>O70/I70*100</f>
        <v>74.086254086703036</v>
      </c>
      <c r="P79" s="58"/>
      <c r="Q79" s="58">
        <f>O79</f>
        <v>74.086254086703036</v>
      </c>
      <c r="R79" s="54">
        <f>O79-I79</f>
        <v>-25.913745913296964</v>
      </c>
      <c r="S79" s="54"/>
      <c r="T79" s="54">
        <f>R79</f>
        <v>-25.913745913296964</v>
      </c>
      <c r="W79" s="8"/>
      <c r="X79" s="8"/>
      <c r="Y79" s="8"/>
    </row>
    <row r="80" spans="1:41" ht="96" customHeight="1" x14ac:dyDescent="0.25">
      <c r="A80" s="16">
        <v>2</v>
      </c>
      <c r="B80" s="174" t="s">
        <v>91</v>
      </c>
      <c r="C80" s="174"/>
      <c r="D80" s="174"/>
      <c r="E80" s="174"/>
      <c r="F80" s="15" t="s">
        <v>71</v>
      </c>
      <c r="G80" s="102" t="s">
        <v>23</v>
      </c>
      <c r="H80" s="102"/>
      <c r="I80" s="93">
        <f>100</f>
        <v>100</v>
      </c>
      <c r="J80" s="93"/>
      <c r="K80" s="124"/>
      <c r="L80" s="124"/>
      <c r="M80" s="94">
        <f>I80</f>
        <v>100</v>
      </c>
      <c r="N80" s="94"/>
      <c r="O80" s="60">
        <f>O71/I71*100</f>
        <v>28.010302640051517</v>
      </c>
      <c r="P80" s="58"/>
      <c r="Q80" s="58">
        <f>O80</f>
        <v>28.010302640051517</v>
      </c>
      <c r="R80" s="54">
        <f>O80-I80</f>
        <v>-71.98969735994848</v>
      </c>
      <c r="S80" s="54"/>
      <c r="T80" s="54">
        <f>R80</f>
        <v>-71.98969735994848</v>
      </c>
      <c r="W80" s="61"/>
      <c r="X80" s="61"/>
      <c r="Y80" s="8"/>
    </row>
    <row r="81" spans="1:25" ht="100.5" customHeight="1" x14ac:dyDescent="0.25">
      <c r="A81" s="16">
        <v>3</v>
      </c>
      <c r="B81" s="174" t="s">
        <v>92</v>
      </c>
      <c r="C81" s="174"/>
      <c r="D81" s="174"/>
      <c r="E81" s="174"/>
      <c r="F81" s="15" t="s">
        <v>71</v>
      </c>
      <c r="G81" s="102" t="s">
        <v>23</v>
      </c>
      <c r="H81" s="102"/>
      <c r="I81" s="188">
        <f>100</f>
        <v>100</v>
      </c>
      <c r="J81" s="189"/>
      <c r="K81" s="124"/>
      <c r="L81" s="124"/>
      <c r="M81" s="94">
        <f>I81</f>
        <v>100</v>
      </c>
      <c r="N81" s="94"/>
      <c r="O81" s="63">
        <v>0</v>
      </c>
      <c r="P81" s="58"/>
      <c r="Q81" s="58">
        <f>O81</f>
        <v>0</v>
      </c>
      <c r="R81" s="54">
        <f>O81-I81</f>
        <v>-100</v>
      </c>
      <c r="S81" s="54"/>
      <c r="T81" s="54">
        <f>R81</f>
        <v>-100</v>
      </c>
      <c r="W81" s="61"/>
      <c r="X81" s="61"/>
      <c r="Y81" s="8"/>
    </row>
    <row r="82" spans="1:25" ht="7.5" customHeight="1" x14ac:dyDescent="0.25"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</row>
    <row r="83" spans="1:25" ht="18.95" customHeight="1" x14ac:dyDescent="0.25">
      <c r="A83" s="190" t="s">
        <v>65</v>
      </c>
      <c r="B83" s="190"/>
      <c r="C83" s="190"/>
      <c r="D83" s="190"/>
      <c r="E83" s="190"/>
      <c r="F83" s="190"/>
      <c r="G83" s="190"/>
      <c r="H83" s="190"/>
      <c r="I83" s="190"/>
      <c r="J83" s="190"/>
      <c r="K83" s="190"/>
      <c r="L83" s="190"/>
      <c r="M83" s="190"/>
      <c r="N83" s="190"/>
      <c r="O83" s="190"/>
      <c r="P83" s="190"/>
      <c r="Q83" s="190"/>
      <c r="R83" s="190"/>
      <c r="S83" s="45"/>
      <c r="T83" s="45"/>
    </row>
    <row r="84" spans="1:25" ht="10.5" customHeight="1" x14ac:dyDescent="0.25">
      <c r="A84" s="51"/>
      <c r="B84"/>
      <c r="C84"/>
      <c r="D84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45"/>
      <c r="T84" s="45"/>
    </row>
    <row r="85" spans="1:25" ht="36" customHeight="1" x14ac:dyDescent="0.25">
      <c r="A85" s="68" t="s">
        <v>14</v>
      </c>
      <c r="B85" s="68" t="s">
        <v>19</v>
      </c>
      <c r="C85" s="68" t="s">
        <v>17</v>
      </c>
      <c r="D85" s="86" t="s">
        <v>66</v>
      </c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</row>
    <row r="86" spans="1:25" ht="18.95" customHeight="1" x14ac:dyDescent="0.25">
      <c r="A86" s="68">
        <v>1</v>
      </c>
      <c r="B86" s="68">
        <v>2</v>
      </c>
      <c r="C86" s="68">
        <v>3</v>
      </c>
      <c r="D86" s="86">
        <v>4</v>
      </c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</row>
    <row r="87" spans="1:25" ht="112.5" customHeight="1" x14ac:dyDescent="0.25">
      <c r="A87" s="68">
        <v>1</v>
      </c>
      <c r="B87" s="68" t="s">
        <v>24</v>
      </c>
      <c r="C87" s="17" t="s">
        <v>21</v>
      </c>
      <c r="D87" s="87" t="s">
        <v>100</v>
      </c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</row>
    <row r="88" spans="1:25" ht="18.95" customHeight="1" x14ac:dyDescent="0.25">
      <c r="A88" s="68">
        <v>2</v>
      </c>
      <c r="B88" s="68" t="s">
        <v>25</v>
      </c>
      <c r="C88" s="17" t="s">
        <v>22</v>
      </c>
      <c r="D88" s="87" t="s">
        <v>97</v>
      </c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</row>
    <row r="89" spans="1:25" ht="18" customHeight="1" x14ac:dyDescent="0.25">
      <c r="A89" s="68">
        <v>3</v>
      </c>
      <c r="B89" s="68" t="s">
        <v>27</v>
      </c>
      <c r="C89" s="17" t="s">
        <v>71</v>
      </c>
      <c r="D89" s="87" t="s">
        <v>94</v>
      </c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</row>
    <row r="90" spans="1:25" ht="9.75" customHeight="1" x14ac:dyDescent="0.25"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</row>
    <row r="91" spans="1:25" ht="17.25" customHeight="1" x14ac:dyDescent="0.25">
      <c r="A91" s="184" t="s">
        <v>95</v>
      </c>
      <c r="B91" s="184"/>
      <c r="C91" s="184"/>
      <c r="D91" s="184"/>
      <c r="E91" s="184"/>
      <c r="F91" s="184"/>
      <c r="G91" s="184"/>
      <c r="H91" s="184"/>
      <c r="I91" s="184"/>
      <c r="J91" s="184"/>
      <c r="K91" s="184"/>
      <c r="L91" s="184"/>
      <c r="M91" s="184"/>
      <c r="N91" s="184"/>
      <c r="O91" s="184"/>
      <c r="P91" s="184"/>
      <c r="Q91" s="184"/>
      <c r="R91" s="184"/>
      <c r="S91" s="184"/>
      <c r="T91" s="184"/>
    </row>
    <row r="92" spans="1:25" ht="12" customHeight="1" x14ac:dyDescent="0.25">
      <c r="A92" s="33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</row>
    <row r="93" spans="1:25" ht="17.25" customHeight="1" x14ac:dyDescent="0.25">
      <c r="A93" s="33" t="s">
        <v>44</v>
      </c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</row>
    <row r="94" spans="1:25" ht="5.25" customHeight="1" x14ac:dyDescent="0.25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</row>
    <row r="95" spans="1:25" ht="33.75" customHeight="1" x14ac:dyDescent="0.25">
      <c r="A95" s="185" t="s">
        <v>98</v>
      </c>
      <c r="B95" s="185"/>
      <c r="C95" s="185"/>
      <c r="D95" s="185"/>
      <c r="E95" s="185"/>
      <c r="F95" s="185"/>
      <c r="G95" s="185"/>
      <c r="H95" s="185"/>
      <c r="I95" s="185"/>
      <c r="J95" s="185"/>
      <c r="K95" s="185"/>
      <c r="L95" s="185"/>
      <c r="M95" s="185"/>
      <c r="N95" s="185"/>
      <c r="O95" s="185"/>
      <c r="P95" s="185"/>
      <c r="Q95" s="185"/>
      <c r="R95" s="185"/>
      <c r="S95" s="185"/>
      <c r="T95" s="185"/>
    </row>
    <row r="96" spans="1:25" ht="24" customHeight="1" x14ac:dyDescent="0.25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</row>
    <row r="97" spans="1:20" ht="33" customHeight="1" x14ac:dyDescent="0.25">
      <c r="A97" s="33"/>
      <c r="B97" s="79" t="s">
        <v>72</v>
      </c>
      <c r="C97" s="79"/>
      <c r="D97" s="79"/>
      <c r="E97" s="79"/>
      <c r="F97" s="79"/>
      <c r="G97" s="79"/>
      <c r="H97" s="79"/>
      <c r="I97" s="33"/>
      <c r="J97" s="33"/>
      <c r="K97" s="81"/>
      <c r="L97" s="81"/>
      <c r="M97" s="74"/>
      <c r="N97" s="33"/>
      <c r="O97" s="33"/>
      <c r="P97" s="77" t="s">
        <v>68</v>
      </c>
      <c r="Q97" s="77"/>
      <c r="R97" s="77"/>
      <c r="S97" s="33"/>
      <c r="T97" s="33"/>
    </row>
    <row r="98" spans="1:20" ht="15" customHeight="1" x14ac:dyDescent="0.25">
      <c r="B98" s="12"/>
      <c r="K98" s="82" t="s">
        <v>20</v>
      </c>
      <c r="L98" s="82"/>
      <c r="M98" s="82"/>
      <c r="P98" s="78" t="s">
        <v>67</v>
      </c>
      <c r="Q98" s="78"/>
      <c r="R98" s="78"/>
    </row>
    <row r="99" spans="1:20" ht="12" customHeight="1" x14ac:dyDescent="0.25">
      <c r="B99" s="33"/>
      <c r="P99" s="20"/>
      <c r="Q99" s="20"/>
    </row>
    <row r="100" spans="1:20" ht="19.5" customHeight="1" x14ac:dyDescent="0.25">
      <c r="B100" s="33" t="s">
        <v>56</v>
      </c>
      <c r="K100" s="80"/>
      <c r="L100" s="80"/>
      <c r="M100" s="5"/>
      <c r="P100" s="77" t="s">
        <v>69</v>
      </c>
      <c r="Q100" s="77"/>
      <c r="R100" s="77"/>
    </row>
    <row r="101" spans="1:20" ht="15.75" customHeight="1" x14ac:dyDescent="0.25">
      <c r="K101" s="82" t="s">
        <v>20</v>
      </c>
      <c r="L101" s="82"/>
      <c r="M101" s="82"/>
      <c r="P101" s="78" t="s">
        <v>67</v>
      </c>
      <c r="Q101" s="78"/>
      <c r="R101" s="78"/>
    </row>
  </sheetData>
  <mergeCells count="190">
    <mergeCell ref="B59:E59"/>
    <mergeCell ref="I59:J59"/>
    <mergeCell ref="I72:J72"/>
    <mergeCell ref="K72:L72"/>
    <mergeCell ref="I81:J81"/>
    <mergeCell ref="D85:T85"/>
    <mergeCell ref="A83:R83"/>
    <mergeCell ref="I69:J69"/>
    <mergeCell ref="F64:F65"/>
    <mergeCell ref="B81:E81"/>
    <mergeCell ref="A91:T91"/>
    <mergeCell ref="A95:T95"/>
    <mergeCell ref="B42:E42"/>
    <mergeCell ref="K41:L41"/>
    <mergeCell ref="K42:L42"/>
    <mergeCell ref="M41:N41"/>
    <mergeCell ref="M42:N42"/>
    <mergeCell ref="I73:J73"/>
    <mergeCell ref="B68:E68"/>
    <mergeCell ref="G69:H69"/>
    <mergeCell ref="G81:H81"/>
    <mergeCell ref="B69:E69"/>
    <mergeCell ref="B70:E70"/>
    <mergeCell ref="B71:E71"/>
    <mergeCell ref="B77:E77"/>
    <mergeCell ref="B75:E75"/>
    <mergeCell ref="M81:N81"/>
    <mergeCell ref="K81:L81"/>
    <mergeCell ref="B20:C20"/>
    <mergeCell ref="J19:Q19"/>
    <mergeCell ref="B19:C19"/>
    <mergeCell ref="C32:Q32"/>
    <mergeCell ref="I65:J65"/>
    <mergeCell ref="I74:J74"/>
    <mergeCell ref="K58:L58"/>
    <mergeCell ref="I54:J54"/>
    <mergeCell ref="B17:C17"/>
    <mergeCell ref="I80:J80"/>
    <mergeCell ref="M80:N80"/>
    <mergeCell ref="K80:L80"/>
    <mergeCell ref="B80:E80"/>
    <mergeCell ref="G80:H80"/>
    <mergeCell ref="C24:Q24"/>
    <mergeCell ref="C25:Q25"/>
    <mergeCell ref="C31:Q31"/>
    <mergeCell ref="B41:E41"/>
    <mergeCell ref="G9:M9"/>
    <mergeCell ref="G10:M10"/>
    <mergeCell ref="B22:Q22"/>
    <mergeCell ref="B13:C13"/>
    <mergeCell ref="B14:C14"/>
    <mergeCell ref="B37:E38"/>
    <mergeCell ref="I37:N37"/>
    <mergeCell ref="O37:Q37"/>
    <mergeCell ref="B16:C16"/>
    <mergeCell ref="M38:N38"/>
    <mergeCell ref="A53:A54"/>
    <mergeCell ref="B66:E66"/>
    <mergeCell ref="I66:J66"/>
    <mergeCell ref="C47:R47"/>
    <mergeCell ref="O64:Q64"/>
    <mergeCell ref="B64:E65"/>
    <mergeCell ref="K56:L56"/>
    <mergeCell ref="K57:L57"/>
    <mergeCell ref="F53:H53"/>
    <mergeCell ref="O53:Q53"/>
    <mergeCell ref="A64:A65"/>
    <mergeCell ref="F37:H37"/>
    <mergeCell ref="B53:E54"/>
    <mergeCell ref="B40:E40"/>
    <mergeCell ref="K38:L38"/>
    <mergeCell ref="I55:J55"/>
    <mergeCell ref="K55:L55"/>
    <mergeCell ref="A37:A38"/>
    <mergeCell ref="B39:E39"/>
    <mergeCell ref="I53:N53"/>
    <mergeCell ref="C48:R48"/>
    <mergeCell ref="C49:R49"/>
    <mergeCell ref="K39:L39"/>
    <mergeCell ref="I38:J38"/>
    <mergeCell ref="I39:J39"/>
    <mergeCell ref="I40:J40"/>
    <mergeCell ref="M39:N39"/>
    <mergeCell ref="M40:N40"/>
    <mergeCell ref="R64:T64"/>
    <mergeCell ref="M56:N56"/>
    <mergeCell ref="K54:L54"/>
    <mergeCell ref="M43:N43"/>
    <mergeCell ref="M55:N55"/>
    <mergeCell ref="B43:E43"/>
    <mergeCell ref="B55:E55"/>
    <mergeCell ref="B57:E57"/>
    <mergeCell ref="B58:E58"/>
    <mergeCell ref="G64:H65"/>
    <mergeCell ref="M68:N68"/>
    <mergeCell ref="K66:L66"/>
    <mergeCell ref="M66:N66"/>
    <mergeCell ref="K68:L68"/>
    <mergeCell ref="K71:L71"/>
    <mergeCell ref="M70:N70"/>
    <mergeCell ref="K69:L69"/>
    <mergeCell ref="M69:N69"/>
    <mergeCell ref="B67:N67"/>
    <mergeCell ref="G66:H66"/>
    <mergeCell ref="M65:N65"/>
    <mergeCell ref="K65:L65"/>
    <mergeCell ref="I56:J56"/>
    <mergeCell ref="M57:N57"/>
    <mergeCell ref="M58:N58"/>
    <mergeCell ref="I57:J57"/>
    <mergeCell ref="I58:J58"/>
    <mergeCell ref="A62:R62"/>
    <mergeCell ref="M59:N59"/>
    <mergeCell ref="K59:L59"/>
    <mergeCell ref="M76:N76"/>
    <mergeCell ref="B74:E74"/>
    <mergeCell ref="M72:N72"/>
    <mergeCell ref="G76:H76"/>
    <mergeCell ref="G75:H75"/>
    <mergeCell ref="B76:E76"/>
    <mergeCell ref="B72:E72"/>
    <mergeCell ref="K79:L79"/>
    <mergeCell ref="I76:J76"/>
    <mergeCell ref="G77:H77"/>
    <mergeCell ref="G70:H70"/>
    <mergeCell ref="M73:N73"/>
    <mergeCell ref="G79:H79"/>
    <mergeCell ref="I75:J75"/>
    <mergeCell ref="K75:L75"/>
    <mergeCell ref="M75:N75"/>
    <mergeCell ref="M74:N74"/>
    <mergeCell ref="K70:L70"/>
    <mergeCell ref="M71:N71"/>
    <mergeCell ref="M78:N78"/>
    <mergeCell ref="G78:H78"/>
    <mergeCell ref="G71:H71"/>
    <mergeCell ref="M77:N77"/>
    <mergeCell ref="K78:L78"/>
    <mergeCell ref="K73:L73"/>
    <mergeCell ref="K74:L74"/>
    <mergeCell ref="K76:L76"/>
    <mergeCell ref="S13:T13"/>
    <mergeCell ref="S14:T14"/>
    <mergeCell ref="S16:T16"/>
    <mergeCell ref="S17:T17"/>
    <mergeCell ref="F17:L17"/>
    <mergeCell ref="E20:F20"/>
    <mergeCell ref="G20:H20"/>
    <mergeCell ref="S19:T19"/>
    <mergeCell ref="F14:L14"/>
    <mergeCell ref="S20:T20"/>
    <mergeCell ref="G19:H19"/>
    <mergeCell ref="E19:F19"/>
    <mergeCell ref="J20:Q20"/>
    <mergeCell ref="I42:J42"/>
    <mergeCell ref="B56:E56"/>
    <mergeCell ref="M54:N54"/>
    <mergeCell ref="I43:J43"/>
    <mergeCell ref="K40:L40"/>
    <mergeCell ref="K43:L43"/>
    <mergeCell ref="I41:J41"/>
    <mergeCell ref="D88:T88"/>
    <mergeCell ref="D89:T89"/>
    <mergeCell ref="G74:H74"/>
    <mergeCell ref="B78:E78"/>
    <mergeCell ref="G72:H72"/>
    <mergeCell ref="K77:L77"/>
    <mergeCell ref="B79:E79"/>
    <mergeCell ref="I77:J77"/>
    <mergeCell ref="I78:J78"/>
    <mergeCell ref="G73:H73"/>
    <mergeCell ref="I64:N64"/>
    <mergeCell ref="G68:H68"/>
    <mergeCell ref="I68:J68"/>
    <mergeCell ref="D86:T86"/>
    <mergeCell ref="D87:T87"/>
    <mergeCell ref="I70:J70"/>
    <mergeCell ref="I71:J71"/>
    <mergeCell ref="B73:E73"/>
    <mergeCell ref="I79:J79"/>
    <mergeCell ref="M79:N79"/>
    <mergeCell ref="P97:R97"/>
    <mergeCell ref="P98:R98"/>
    <mergeCell ref="P100:R100"/>
    <mergeCell ref="P101:R101"/>
    <mergeCell ref="B97:H97"/>
    <mergeCell ref="K100:L100"/>
    <mergeCell ref="K97:L97"/>
    <mergeCell ref="K101:M101"/>
    <mergeCell ref="K98:M98"/>
  </mergeCells>
  <phoneticPr fontId="13" type="noConversion"/>
  <conditionalFormatting sqref="W37:W39 X71:AB71 W71:W72">
    <cfRule type="cellIs" dxfId="3" priority="5" stopIfTrue="1" operator="equal">
      <formula>#REF!</formula>
    </cfRule>
  </conditionalFormatting>
  <conditionalFormatting sqref="W72">
    <cfRule type="cellIs" dxfId="2" priority="3" stopIfTrue="1" operator="equal">
      <formula>$G71</formula>
    </cfRule>
  </conditionalFormatting>
  <conditionalFormatting sqref="W72">
    <cfRule type="cellIs" dxfId="1" priority="2" stopIfTrue="1" operator="equal">
      <formula>#REF!</formula>
    </cfRule>
  </conditionalFormatting>
  <conditionalFormatting sqref="W72">
    <cfRule type="cellIs" dxfId="0" priority="1" stopIfTrue="1" operator="equal">
      <formula>#REF!</formula>
    </cfRule>
  </conditionalFormatting>
  <pageMargins left="0.19685039370078741" right="0.19685039370078741" top="0.39370078740157483" bottom="0.19685039370078741" header="0.31496062992125984" footer="0.31496062992125984"/>
  <pageSetup paperSize="9" scale="67" orientation="landscape" verticalDpi="0" r:id="rId1"/>
  <rowBreaks count="3" manualBreakCount="3">
    <brk id="40" max="19" man="1"/>
    <brk id="69" max="19" man="1"/>
    <brk id="87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1416090</vt:lpstr>
      <vt:lpstr>'1416090'!Область_друку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S_Smal</dc:creator>
  <cp:lastModifiedBy>Ліщук Петро Андрійович</cp:lastModifiedBy>
  <cp:lastPrinted>2026-01-22T07:08:14Z</cp:lastPrinted>
  <dcterms:created xsi:type="dcterms:W3CDTF">2019-01-14T08:15:45Z</dcterms:created>
  <dcterms:modified xsi:type="dcterms:W3CDTF">2026-01-27T14:31:59Z</dcterms:modified>
</cp:coreProperties>
</file>