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0" yWindow="0" windowWidth="28800" windowHeight="11715"/>
  </bookViews>
  <sheets>
    <sheet name="1416091" sheetId="1" r:id="rId1"/>
  </sheets>
  <definedNames>
    <definedName name="_xlnm.Print_Area" localSheetId="0">'1416091'!$A$1:$R$98</definedName>
  </definedNames>
  <calcPr calcId="152511"/>
</workbook>
</file>

<file path=xl/calcChain.xml><?xml version="1.0" encoding="utf-8"?>
<calcChain xmlns="http://schemas.openxmlformats.org/spreadsheetml/2006/main">
  <c r="N72" i="1" l="1"/>
  <c r="Q72" i="1"/>
  <c r="R72" i="1"/>
  <c r="K72" i="1"/>
  <c r="L72" i="1"/>
  <c r="N75" i="1"/>
  <c r="O75" i="1"/>
  <c r="N74" i="1"/>
  <c r="Q74" i="1"/>
  <c r="R74" i="1"/>
  <c r="O74" i="1"/>
  <c r="K75" i="1"/>
  <c r="Q75" i="1"/>
  <c r="R75" i="1"/>
  <c r="L75" i="1"/>
  <c r="T75" i="1"/>
  <c r="O69" i="1"/>
  <c r="Q69" i="1"/>
  <c r="R69" i="1"/>
  <c r="L69" i="1"/>
  <c r="N64" i="1"/>
  <c r="O64" i="1"/>
  <c r="Q66" i="1"/>
  <c r="R66" i="1"/>
  <c r="O66" i="1"/>
  <c r="L66" i="1"/>
  <c r="K65" i="1"/>
  <c r="K64" i="1"/>
  <c r="K74" i="1"/>
  <c r="L74" i="1"/>
  <c r="T74" i="1"/>
  <c r="N71" i="1"/>
  <c r="O71" i="1"/>
  <c r="O68" i="1"/>
  <c r="Q68" i="1"/>
  <c r="R68" i="1"/>
  <c r="L68" i="1"/>
  <c r="O65" i="1"/>
  <c r="L65" i="1"/>
  <c r="O72" i="1"/>
  <c r="N39" i="1"/>
  <c r="O39" i="1"/>
  <c r="Q64" i="1"/>
  <c r="R64" i="1"/>
  <c r="L64" i="1"/>
  <c r="K39" i="1"/>
  <c r="Q65" i="1"/>
  <c r="R65" i="1"/>
  <c r="N40" i="1"/>
  <c r="K71" i="1"/>
  <c r="L71" i="1"/>
  <c r="Q39" i="1"/>
  <c r="N53" i="1"/>
  <c r="O40" i="1"/>
  <c r="K53" i="1"/>
  <c r="L39" i="1"/>
  <c r="K40" i="1"/>
  <c r="Q40" i="1"/>
  <c r="Q71" i="1"/>
  <c r="R71" i="1"/>
  <c r="L53" i="1"/>
  <c r="L54" i="1"/>
  <c r="K54" i="1"/>
  <c r="O53" i="1"/>
  <c r="Q53" i="1"/>
  <c r="N54" i="1"/>
  <c r="L40" i="1"/>
  <c r="R39" i="1"/>
  <c r="T40" i="1"/>
  <c r="R40" i="1"/>
  <c r="Q54" i="1"/>
  <c r="U54" i="1"/>
  <c r="O54" i="1"/>
  <c r="R54" i="1"/>
  <c r="R53" i="1"/>
</calcChain>
</file>

<file path=xl/sharedStrings.xml><?xml version="1.0" encoding="utf-8"?>
<sst xmlns="http://schemas.openxmlformats.org/spreadsheetml/2006/main" count="166" uniqueCount="100">
  <si>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</si>
  <si>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</si>
  <si>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</si>
  <si>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</si>
  <si>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</si>
  <si>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</si>
  <si>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</si>
  <si>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</si>
  <si>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</si>
  <si>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</si>
  <si>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</si>
  <si>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</si>
  <si>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</si>
  <si>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</si>
  <si>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</si>
  <si>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</si>
  <si>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</si>
  <si>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</si>
  <si>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</si>
  <si>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</si>
  <si>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</si>
  <si>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обсяг видатків</t>
  </si>
  <si>
    <t>од.</t>
  </si>
  <si>
    <t>рішення сесії міської ради</t>
  </si>
  <si>
    <t>розрахунково</t>
  </si>
  <si>
    <t>грн.</t>
  </si>
  <si>
    <t>Забезпечення будівництва об’єктів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</si>
  <si>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</si>
  <si>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</si>
  <si>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</si>
  <si>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</si>
  <si>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</si>
  <si>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</si>
  <si>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</si>
  <si>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</si>
  <si>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Видатки (надані кредити з бюджету) та напрями використання бюджетних коштів за бюджетною програмою </t>
  </si>
  <si>
    <t>Виконання власних повноважень міських рад в галузі будівництва, реконструкції об'єктів комунального господарства, шляхів місцевого значення</t>
  </si>
  <si>
    <t>Забезпечення розвитку інфрастуктури території</t>
  </si>
  <si>
    <t>8.</t>
  </si>
  <si>
    <t>Завдання</t>
  </si>
  <si>
    <t>гривень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</si>
  <si>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</si>
  <si>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Касові видатки (надані кредити з бюджету)</t>
  </si>
  <si>
    <t xml:space="preserve">Результативні показники бюджетної програми та аналіз їх виконання </t>
  </si>
  <si>
    <t>9.</t>
  </si>
  <si>
    <t>Фактичні результативні показники, досягнуті за рахунок касових видатків (наданих кредитів з бюджету)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</si>
  <si>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</si>
  <si>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</si>
  <si>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</si>
  <si>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</si>
  <si>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</si>
  <si>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03356163</t>
  </si>
  <si>
    <t>(код за ЄДРПОУ)</t>
  </si>
  <si>
    <t>(код бюджету)</t>
  </si>
  <si>
    <t>затрат</t>
  </si>
  <si>
    <t>продукту</t>
  </si>
  <si>
    <t>ефективності</t>
  </si>
  <si>
    <t>якості</t>
  </si>
  <si>
    <t>10. Узагальнений висновок про виконання бюджетної програми.</t>
  </si>
  <si>
    <t>(найменування відповідального виконавця)</t>
  </si>
  <si>
    <t>Управління комунальної інфраструктури Хмельницької міської ради</t>
  </si>
  <si>
    <t>Начальник відділу бухгалтерського обліку та звітності - головний бухгалтер</t>
  </si>
  <si>
    <t>від 01 листопада 2022 року № 359)</t>
  </si>
  <si>
    <t>Напрями використання бюджетних коштів*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</si>
  <si>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</si>
  <si>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</si>
  <si>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відс.</t>
  </si>
  <si>
    <t>9.1. 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</si>
  <si>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</si>
  <si>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</si>
  <si>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грн</t>
  </si>
  <si>
    <t>9.3. Аналіз стану виконання результативних показників</t>
  </si>
  <si>
    <t>Василь КАБАЛЬСЬКИЙ</t>
  </si>
  <si>
    <t>(Власне ім'я, ПРІЗВИЩЕ)</t>
  </si>
  <si>
    <t>Наталія ФУР'ЯНОВА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</si>
  <si>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</si>
  <si>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 xml:space="preserve">Заступник директора департаменту інфраструктури міста – начальник управління комунальної інфраструктури </t>
  </si>
  <si>
    <t xml:space="preserve">відсоток передбачених коштів з врахуванням попередніх періодів на «Нове будівництвоводогону в с. Велика Калинівка Хмельницього району Хмельницької області» відповідно до зведеного кошторису </t>
  </si>
  <si>
    <t>Завдання 1. Забезпечення будівництва об’єктів</t>
  </si>
  <si>
    <t>місцевого бюджету на 01.01.2026 року</t>
  </si>
  <si>
    <t xml:space="preserve">кількість об`єктів (водогін), які необхідно та планується побудувати  </t>
  </si>
  <si>
    <t xml:space="preserve">продукту </t>
  </si>
  <si>
    <t>обсяг видатків на нове будівництво водогону в с. Велика Калинівка, Хмельницього району Хмельницької області (коригування). Водозабірна свердловина</t>
  </si>
  <si>
    <t>титульний список</t>
  </si>
  <si>
    <t>витрати на будівництво одного об`єкту (водогін)</t>
  </si>
  <si>
    <t xml:space="preserve">відсоток передбачених коштів з врахуванням попередніх періодів на «Нове будівництво водогону зовнішніх мереж водопостачання в с. Копистин, Хмельницього району Хмельницької області» відповідно до зведеного кошторису </t>
  </si>
  <si>
    <t>Програма виконана частково через не освоєння коштів в повному обсязі на будівництво об`єктів (освоєння коштів становить 63,4 % до затверджених призначень в 2025 р.).</t>
  </si>
  <si>
    <t>розбіжності відсутні.</t>
  </si>
  <si>
    <t>не повне освєння коштів.</t>
  </si>
  <si>
    <t>зниження відсотків через не повне освєння коштів в поточному році.</t>
  </si>
  <si>
    <t>6091</t>
  </si>
  <si>
    <t>Будівництво об`єктів житлово-комунального господарства</t>
  </si>
  <si>
    <t>0640</t>
  </si>
  <si>
    <t>2256400000</t>
  </si>
  <si>
    <t>Пояснення: кошти освоєні не в повному обсязі по 2 об'єктах через: 
1) не своєчасне подання підрядником актів приймання виконаних будівельних робіт до технічного нагляду 2) повернення проектної документації на доопрацювання.</t>
  </si>
  <si>
    <t>обсяг видатків на нове будівництво зовнішніх мереж водопостачання в с. Копистин, Хмельницього району Хмельницької області (коригування ПКД)</t>
  </si>
  <si>
    <t>кількість об`єктів (зовнішні мережі водопостачання), які необхідно та планується побудувати (коригування ПКД)</t>
  </si>
  <si>
    <t>витрати на коригування ПКД по будівництву одного об`єкта (зовнішні мережі водопостачання)</t>
  </si>
  <si>
    <t>п. 2 кошти освоєні не в повному обсязі в зв’язку з не своєчасним поданням підрядником актів приймання виконаних будівельних робіт до технічного нагляду;
п. 3 виконані геологічні та геодезичні вишукування та в зв’язку з поверненням проектної документації на доопрацювання для зміни технічних рішень, кошти освоєні не в повному обсязі.</t>
  </si>
  <si>
    <t>Аналіз стану виконання результативних показників: показники затрат, ефективності - кошти освоєні не в повному обсязі за вищезазначених причин; показники продукту - без розбіжностей; показник якості - зниження відсотка через освоєння коштів не в повному обсязі.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</si>
</sst>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17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69">
    <xf numFmtId="0" fontId="0" fillId="0" borderId="0" xfId="0"/>
    <xf numFmtId="0" fontId="2" fillId="0" borderId="1" xfId="3" applyFont="1" applyBorder="1" applyAlignment="1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9" fillId="0" borderId="0" xfId="0" applyFont="1"/>
    <xf numFmtId="0" fontId="9" fillId="0" borderId="1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2" xfId="2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2" applyFont="1" applyBorder="1" applyAlignment="1">
      <alignment horizontal="left" vertical="center" wrapText="1"/>
    </xf>
    <xf numFmtId="0" fontId="2" fillId="0" borderId="2" xfId="2" applyNumberFormat="1" applyFont="1" applyFill="1" applyBorder="1" applyAlignment="1">
      <alignment vertical="center" wrapText="1"/>
    </xf>
    <xf numFmtId="0" fontId="10" fillId="0" borderId="0" xfId="0" applyFont="1"/>
    <xf numFmtId="4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2" fillId="0" borderId="0" xfId="3" applyFont="1" applyBorder="1" applyAlignment="1">
      <alignment vertical="top"/>
    </xf>
    <xf numFmtId="0" fontId="8" fillId="0" borderId="1" xfId="3" applyFont="1" applyBorder="1" applyAlignment="1"/>
    <xf numFmtId="0" fontId="9" fillId="0" borderId="2" xfId="0" applyFont="1" applyBorder="1" applyAlignment="1">
      <alignment wrapText="1"/>
    </xf>
    <xf numFmtId="0" fontId="9" fillId="0" borderId="0" xfId="0" applyFont="1" applyBorder="1" applyAlignment="1"/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/>
    <xf numFmtId="0" fontId="10" fillId="0" borderId="0" xfId="0" applyFont="1" applyAlignment="1">
      <alignment horizontal="left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3" applyFont="1"/>
    <xf numFmtId="0" fontId="2" fillId="0" borderId="0" xfId="3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3" fillId="0" borderId="0" xfId="0" applyFont="1"/>
    <xf numFmtId="0" fontId="2" fillId="0" borderId="0" xfId="3" applyFont="1" applyFill="1" applyBorder="1" applyAlignment="1" applyProtection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0" xfId="2" applyFont="1" applyBorder="1" applyAlignment="1">
      <alignment vertical="center" wrapText="1"/>
    </xf>
    <xf numFmtId="0" fontId="2" fillId="0" borderId="0" xfId="2" applyFont="1" applyAlignment="1">
      <alignment vertical="center"/>
    </xf>
    <xf numFmtId="4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9" fillId="0" borderId="4" xfId="0" applyFont="1" applyBorder="1" applyAlignment="1"/>
    <xf numFmtId="0" fontId="2" fillId="0" borderId="0" xfId="3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vertical="center" wrapText="1"/>
    </xf>
    <xf numFmtId="1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0" fontId="12" fillId="0" borderId="2" xfId="0" applyFont="1" applyBorder="1"/>
    <xf numFmtId="2" fontId="9" fillId="0" borderId="0" xfId="0" applyNumberFormat="1" applyFont="1"/>
    <xf numFmtId="0" fontId="15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0" applyFont="1" applyFill="1"/>
    <xf numFmtId="0" fontId="6" fillId="0" borderId="1" xfId="0" applyFont="1" applyBorder="1" applyAlignment="1">
      <alignment horizontal="center"/>
    </xf>
    <xf numFmtId="0" fontId="16" fillId="0" borderId="0" xfId="0" applyFont="1"/>
    <xf numFmtId="174" fontId="13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1" applyFont="1" applyFill="1" applyAlignment="1"/>
    <xf numFmtId="1" fontId="9" fillId="0" borderId="0" xfId="0" applyNumberFormat="1" applyFont="1"/>
    <xf numFmtId="1" fontId="2" fillId="0" borderId="2" xfId="0" applyNumberFormat="1" applyFont="1" applyFill="1" applyBorder="1" applyAlignment="1">
      <alignment horizontal="center" vertical="center" wrapText="1"/>
    </xf>
    <xf numFmtId="174" fontId="14" fillId="0" borderId="0" xfId="0" applyNumberFormat="1" applyFont="1"/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7" fillId="0" borderId="1" xfId="3" applyFont="1" applyBorder="1" applyAlignment="1"/>
    <xf numFmtId="0" fontId="9" fillId="0" borderId="4" xfId="0" applyFont="1" applyBorder="1" applyAlignment="1">
      <alignment horizontal="center" vertical="justify"/>
    </xf>
    <xf numFmtId="0" fontId="4" fillId="0" borderId="4" xfId="3" applyFont="1" applyBorder="1" applyAlignment="1">
      <alignment horizontal="center" vertical="top" wrapText="1"/>
    </xf>
    <xf numFmtId="0" fontId="14" fillId="0" borderId="0" xfId="3" applyFont="1" applyBorder="1" applyAlignment="1">
      <alignment horizontal="center" vertical="top" wrapText="1"/>
    </xf>
    <xf numFmtId="49" fontId="7" fillId="0" borderId="1" xfId="3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9" fontId="7" fillId="0" borderId="0" xfId="3" applyNumberFormat="1" applyFont="1" applyBorder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2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3" applyFont="1" applyBorder="1" applyAlignment="1">
      <alignment horizontal="center" vertical="center"/>
    </xf>
    <xf numFmtId="0" fontId="2" fillId="0" borderId="3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8"/>
  <sheetViews>
    <sheetView tabSelected="1" view="pageBreakPreview" zoomScaleNormal="100" zoomScaleSheetLayoutView="100" workbookViewId="0">
      <selection activeCell="E19" sqref="E19:G19"/>
    </sheetView>
  </sheetViews>
  <sheetFormatPr defaultRowHeight="15" x14ac:dyDescent="0.25"/>
  <cols>
    <col min="1" max="1" width="4.85546875" style="52" customWidth="1"/>
    <col min="2" max="2" width="13.140625" style="5" customWidth="1"/>
    <col min="3" max="3" width="9.85546875" style="5" customWidth="1"/>
    <col min="4" max="4" width="11.140625" style="5" customWidth="1"/>
    <col min="5" max="5" width="12.5703125" style="5" customWidth="1"/>
    <col min="6" max="6" width="9" style="5" hidden="1" customWidth="1"/>
    <col min="7" max="7" width="11.140625" style="5" customWidth="1"/>
    <col min="8" max="8" width="13.42578125" style="5" customWidth="1"/>
    <col min="9" max="9" width="17.28515625" style="5" customWidth="1"/>
    <col min="10" max="10" width="12" style="5" customWidth="1"/>
    <col min="11" max="11" width="14" style="5" customWidth="1"/>
    <col min="12" max="12" width="13.28515625" style="5" customWidth="1"/>
    <col min="13" max="13" width="11.42578125" style="5" customWidth="1"/>
    <col min="14" max="15" width="13.5703125" style="5" customWidth="1"/>
    <col min="16" max="16" width="15" style="5" customWidth="1"/>
    <col min="17" max="18" width="14.140625" style="5" customWidth="1"/>
    <col min="19" max="19" width="9.7109375" style="5" customWidth="1"/>
    <col min="20" max="20" width="11.140625" style="5" customWidth="1"/>
    <col min="21" max="21" width="10.7109375" style="5" customWidth="1"/>
    <col min="22" max="16384" width="9.140625" style="5"/>
  </cols>
  <sheetData>
    <row r="1" spans="1:18" x14ac:dyDescent="0.25">
      <c r="O1" s="2" t="s">
        <v>6</v>
      </c>
    </row>
    <row r="2" spans="1:18" x14ac:dyDescent="0.25">
      <c r="O2" s="2" t="s">
        <v>3</v>
      </c>
    </row>
    <row r="3" spans="1:18" x14ac:dyDescent="0.25">
      <c r="O3" s="2" t="s">
        <v>4</v>
      </c>
    </row>
    <row r="4" spans="1:18" x14ac:dyDescent="0.25">
      <c r="O4" s="3" t="s">
        <v>5</v>
      </c>
    </row>
    <row r="5" spans="1:18" x14ac:dyDescent="0.25">
      <c r="O5" s="3" t="s">
        <v>62</v>
      </c>
    </row>
    <row r="8" spans="1:18" x14ac:dyDescent="0.25">
      <c r="K8" s="32" t="s">
        <v>27</v>
      </c>
      <c r="L8" s="22"/>
      <c r="O8" s="22"/>
      <c r="P8" s="22"/>
    </row>
    <row r="9" spans="1:18" ht="15.75" x14ac:dyDescent="0.25">
      <c r="I9" s="115" t="s">
        <v>28</v>
      </c>
      <c r="J9" s="115"/>
      <c r="K9" s="115"/>
      <c r="L9" s="115"/>
      <c r="M9" s="31"/>
      <c r="N9" s="31"/>
      <c r="O9" s="31"/>
      <c r="P9" s="31"/>
      <c r="Q9" s="31"/>
    </row>
    <row r="10" spans="1:18" ht="15.75" x14ac:dyDescent="0.25">
      <c r="I10" s="116" t="s">
        <v>79</v>
      </c>
      <c r="J10" s="116"/>
      <c r="K10" s="116"/>
      <c r="L10" s="116"/>
      <c r="M10" s="31"/>
      <c r="N10" s="31"/>
      <c r="O10" s="31"/>
      <c r="P10" s="31"/>
    </row>
    <row r="13" spans="1:18" ht="18.75" customHeight="1" x14ac:dyDescent="0.25">
      <c r="A13" s="52" t="s">
        <v>0</v>
      </c>
      <c r="B13" s="124">
        <v>1400000</v>
      </c>
      <c r="C13" s="124"/>
      <c r="E13" s="1"/>
      <c r="F13" s="1"/>
      <c r="G13" s="102" t="s">
        <v>60</v>
      </c>
      <c r="H13" s="1"/>
      <c r="I13" s="6"/>
      <c r="J13" s="6"/>
      <c r="K13" s="6"/>
      <c r="L13" s="6"/>
      <c r="M13" s="6"/>
      <c r="N13" s="6"/>
      <c r="Q13" s="123" t="s">
        <v>51</v>
      </c>
      <c r="R13" s="123"/>
    </row>
    <row r="14" spans="1:18" ht="69" customHeight="1" x14ac:dyDescent="0.25">
      <c r="B14" s="104" t="s">
        <v>46</v>
      </c>
      <c r="C14" s="104"/>
      <c r="E14" s="50"/>
      <c r="F14" s="50"/>
      <c r="G14" s="103" t="s">
        <v>49</v>
      </c>
      <c r="H14" s="103"/>
      <c r="I14" s="103"/>
      <c r="J14" s="103"/>
      <c r="K14" s="103"/>
      <c r="L14" s="103"/>
      <c r="M14" s="50"/>
      <c r="N14" s="50"/>
      <c r="Q14" s="127" t="s">
        <v>52</v>
      </c>
      <c r="R14" s="127"/>
    </row>
    <row r="15" spans="1:18" x14ac:dyDescent="0.25">
      <c r="B15" s="7"/>
      <c r="Q15" s="40"/>
      <c r="R15" s="40"/>
    </row>
    <row r="16" spans="1:18" ht="18" customHeight="1" x14ac:dyDescent="0.25">
      <c r="A16" s="52" t="s">
        <v>1</v>
      </c>
      <c r="B16" s="124">
        <v>1410000</v>
      </c>
      <c r="C16" s="124"/>
      <c r="E16" s="26"/>
      <c r="F16" s="26"/>
      <c r="G16" s="102" t="s">
        <v>60</v>
      </c>
      <c r="H16" s="26"/>
      <c r="I16" s="6"/>
      <c r="J16" s="6"/>
      <c r="K16" s="6"/>
      <c r="L16" s="6"/>
      <c r="M16" s="6"/>
      <c r="N16" s="6"/>
      <c r="Q16" s="123" t="s">
        <v>51</v>
      </c>
      <c r="R16" s="123"/>
    </row>
    <row r="17" spans="1:24" ht="66.75" customHeight="1" x14ac:dyDescent="0.25">
      <c r="B17" s="104" t="s">
        <v>46</v>
      </c>
      <c r="C17" s="104"/>
      <c r="E17" s="50"/>
      <c r="F17" s="50"/>
      <c r="G17" s="103" t="s">
        <v>59</v>
      </c>
      <c r="H17" s="103"/>
      <c r="I17" s="103"/>
      <c r="J17" s="103"/>
      <c r="K17" s="103"/>
      <c r="L17" s="103"/>
      <c r="M17" s="50"/>
      <c r="N17" s="50"/>
      <c r="Q17" s="127" t="s">
        <v>52</v>
      </c>
      <c r="R17" s="127"/>
    </row>
    <row r="18" spans="1:24" x14ac:dyDescent="0.25">
      <c r="B18" s="7"/>
      <c r="Q18" s="40"/>
      <c r="R18" s="40"/>
    </row>
    <row r="19" spans="1:24" ht="18.75" customHeight="1" x14ac:dyDescent="0.25">
      <c r="A19" s="52" t="s">
        <v>2</v>
      </c>
      <c r="B19" s="124">
        <v>1416091</v>
      </c>
      <c r="C19" s="124"/>
      <c r="E19" s="106" t="s">
        <v>90</v>
      </c>
      <c r="F19" s="106"/>
      <c r="G19" s="106"/>
      <c r="I19" s="119" t="s">
        <v>92</v>
      </c>
      <c r="J19" s="119"/>
      <c r="L19" s="106" t="s">
        <v>91</v>
      </c>
      <c r="M19" s="106"/>
      <c r="N19" s="106"/>
      <c r="O19" s="106"/>
      <c r="P19" s="106"/>
      <c r="Q19" s="121" t="s">
        <v>93</v>
      </c>
      <c r="R19" s="122"/>
    </row>
    <row r="20" spans="1:24" ht="67.5" customHeight="1" x14ac:dyDescent="0.25">
      <c r="B20" s="104" t="s">
        <v>46</v>
      </c>
      <c r="C20" s="104"/>
      <c r="E20" s="157" t="s">
        <v>47</v>
      </c>
      <c r="F20" s="157"/>
      <c r="G20" s="157"/>
      <c r="I20" s="104" t="s">
        <v>48</v>
      </c>
      <c r="J20" s="104"/>
      <c r="L20" s="105" t="s">
        <v>50</v>
      </c>
      <c r="M20" s="105"/>
      <c r="N20" s="105"/>
      <c r="O20" s="105"/>
      <c r="P20" s="105"/>
      <c r="Q20" s="127" t="s">
        <v>53</v>
      </c>
      <c r="R20" s="127"/>
    </row>
    <row r="21" spans="1:24" ht="15.75" x14ac:dyDescent="0.25">
      <c r="B21" s="33"/>
      <c r="D21" s="25"/>
      <c r="E21" s="25"/>
      <c r="F21" s="25"/>
      <c r="G21" s="25"/>
      <c r="H21" s="25"/>
      <c r="J21" s="25"/>
      <c r="K21" s="25"/>
      <c r="L21" s="25"/>
      <c r="M21" s="25"/>
      <c r="N21" s="25"/>
      <c r="O21" s="25"/>
    </row>
    <row r="22" spans="1:24" ht="15.75" customHeight="1" x14ac:dyDescent="0.25">
      <c r="A22" s="53" t="s">
        <v>29</v>
      </c>
      <c r="B22" s="120" t="s">
        <v>30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40"/>
      <c r="T22" s="40"/>
      <c r="U22" s="35"/>
    </row>
    <row r="23" spans="1:24" ht="15.75" x14ac:dyDescent="0.25">
      <c r="A23" s="54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4"/>
      <c r="T23" s="44"/>
      <c r="U23" s="34"/>
      <c r="V23" s="9"/>
      <c r="W23" s="9"/>
      <c r="X23" s="9"/>
    </row>
    <row r="24" spans="1:24" ht="17.100000000000001" customHeight="1" x14ac:dyDescent="0.25">
      <c r="A24" s="41"/>
      <c r="B24" s="36" t="s">
        <v>14</v>
      </c>
      <c r="C24" s="117" t="s">
        <v>31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46"/>
      <c r="Q24" s="46"/>
      <c r="R24" s="46"/>
      <c r="S24" s="46"/>
      <c r="T24" s="46"/>
      <c r="U24" s="46"/>
      <c r="V24" s="46"/>
      <c r="W24" s="46"/>
      <c r="X24" s="9"/>
    </row>
    <row r="25" spans="1:24" ht="17.100000000000001" customHeight="1" x14ac:dyDescent="0.25">
      <c r="A25" s="41"/>
      <c r="B25" s="36">
        <v>1</v>
      </c>
      <c r="C25" s="118" t="s">
        <v>36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46"/>
      <c r="Q25" s="46"/>
      <c r="R25" s="46"/>
      <c r="S25" s="46"/>
      <c r="T25" s="46"/>
      <c r="U25" s="46"/>
      <c r="V25" s="46"/>
      <c r="W25" s="46"/>
      <c r="X25" s="9"/>
    </row>
    <row r="26" spans="1:24" ht="15.75" x14ac:dyDescent="0.25">
      <c r="A26" s="5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9"/>
      <c r="V26" s="9"/>
      <c r="W26" s="9"/>
      <c r="X26" s="9"/>
    </row>
    <row r="27" spans="1:24" ht="18" customHeight="1" x14ac:dyDescent="0.25">
      <c r="A27" s="53" t="s">
        <v>32</v>
      </c>
      <c r="B27" s="37" t="s">
        <v>33</v>
      </c>
      <c r="C27" s="37"/>
      <c r="D27" s="37"/>
      <c r="E27" s="40"/>
      <c r="F27" s="158" t="s">
        <v>37</v>
      </c>
      <c r="G27" s="158"/>
      <c r="H27" s="158"/>
      <c r="I27" s="158"/>
      <c r="J27" s="158"/>
      <c r="K27" s="158"/>
      <c r="L27" s="158"/>
      <c r="M27" s="158"/>
      <c r="N27" s="158"/>
      <c r="O27" s="44"/>
      <c r="P27" s="44"/>
      <c r="Q27" s="44"/>
      <c r="R27" s="44"/>
      <c r="S27" s="44"/>
      <c r="T27" s="44"/>
      <c r="U27" s="9"/>
      <c r="V27" s="9"/>
      <c r="W27" s="9"/>
      <c r="X27" s="9"/>
    </row>
    <row r="28" spans="1:24" ht="15.75" x14ac:dyDescent="0.25">
      <c r="A28" s="54"/>
      <c r="B28" s="40"/>
      <c r="C28" s="40"/>
      <c r="D28" s="40"/>
      <c r="E28" s="40"/>
      <c r="F28" s="38"/>
      <c r="G28" s="44"/>
      <c r="H28" s="44"/>
      <c r="I28" s="44"/>
      <c r="J28" s="44"/>
      <c r="K28" s="44"/>
      <c r="L28" s="44"/>
      <c r="M28" s="45"/>
      <c r="N28" s="44"/>
      <c r="O28" s="44"/>
      <c r="P28" s="44"/>
      <c r="Q28" s="44"/>
      <c r="R28" s="44"/>
      <c r="S28" s="44"/>
      <c r="T28" s="44"/>
      <c r="U28" s="9"/>
      <c r="V28" s="9"/>
      <c r="W28" s="9"/>
      <c r="X28" s="9"/>
    </row>
    <row r="29" spans="1:24" ht="18" customHeight="1" x14ac:dyDescent="0.25">
      <c r="A29" s="55" t="s">
        <v>12</v>
      </c>
      <c r="B29" s="4" t="s">
        <v>34</v>
      </c>
      <c r="C29" s="39"/>
      <c r="D29" s="4"/>
      <c r="E29" s="4"/>
      <c r="F29" s="4"/>
      <c r="G29" s="4"/>
      <c r="H29" s="4"/>
      <c r="I29" s="4"/>
      <c r="J29" s="4"/>
      <c r="K29" s="4"/>
      <c r="L29" s="4"/>
      <c r="M29" s="40"/>
      <c r="N29" s="40"/>
      <c r="O29" s="40"/>
      <c r="P29" s="40"/>
      <c r="Q29" s="40"/>
      <c r="R29" s="40"/>
      <c r="S29" s="44"/>
      <c r="T29" s="44"/>
      <c r="U29" s="9"/>
      <c r="V29" s="9"/>
      <c r="W29" s="9"/>
      <c r="X29" s="9"/>
    </row>
    <row r="30" spans="1:24" x14ac:dyDescent="0.25">
      <c r="A30" s="54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4"/>
      <c r="T30" s="44"/>
      <c r="U30" s="9"/>
      <c r="V30" s="9"/>
      <c r="W30" s="9"/>
      <c r="X30" s="9"/>
    </row>
    <row r="31" spans="1:24" ht="18" customHeight="1" x14ac:dyDescent="0.25">
      <c r="A31" s="41"/>
      <c r="B31" s="36" t="s">
        <v>14</v>
      </c>
      <c r="C31" s="117" t="s">
        <v>39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46"/>
      <c r="Q31" s="46"/>
      <c r="R31" s="46"/>
      <c r="S31" s="46"/>
      <c r="T31" s="46"/>
      <c r="U31" s="44"/>
      <c r="V31" s="9"/>
      <c r="W31" s="9"/>
      <c r="X31" s="9"/>
    </row>
    <row r="32" spans="1:24" ht="18" customHeight="1" x14ac:dyDescent="0.25">
      <c r="A32" s="41"/>
      <c r="B32" s="36">
        <v>1</v>
      </c>
      <c r="C32" s="118" t="s">
        <v>78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46"/>
      <c r="Q32" s="46"/>
      <c r="R32" s="46"/>
      <c r="S32" s="46"/>
      <c r="T32" s="46"/>
      <c r="U32" s="44"/>
      <c r="V32" s="9"/>
      <c r="W32" s="9"/>
      <c r="X32" s="9"/>
    </row>
    <row r="33" spans="1:46" x14ac:dyDescent="0.25">
      <c r="S33" s="9"/>
      <c r="T33" s="9"/>
      <c r="U33" s="9"/>
      <c r="V33" s="28"/>
      <c r="W33" s="9"/>
      <c r="X33" s="9"/>
    </row>
    <row r="34" spans="1:46" ht="15.75" x14ac:dyDescent="0.25">
      <c r="A34" s="52" t="s">
        <v>15</v>
      </c>
      <c r="B34" s="42" t="s">
        <v>35</v>
      </c>
      <c r="S34" s="9"/>
      <c r="T34" s="9"/>
      <c r="U34" s="9"/>
      <c r="V34" s="28"/>
      <c r="W34" s="9"/>
      <c r="X34" s="9"/>
    </row>
    <row r="35" spans="1:46" ht="15.75" x14ac:dyDescent="0.25">
      <c r="B35" s="4"/>
      <c r="R35" s="5" t="s">
        <v>40</v>
      </c>
    </row>
    <row r="36" spans="1:46" ht="36" customHeight="1" x14ac:dyDescent="0.25">
      <c r="A36" s="151" t="s">
        <v>14</v>
      </c>
      <c r="B36" s="133" t="s">
        <v>63</v>
      </c>
      <c r="C36" s="134"/>
      <c r="D36" s="134"/>
      <c r="E36" s="134"/>
      <c r="F36" s="134"/>
      <c r="G36" s="134"/>
      <c r="H36" s="134"/>
      <c r="I36" s="135"/>
      <c r="J36" s="129" t="s">
        <v>10</v>
      </c>
      <c r="K36" s="129"/>
      <c r="L36" s="129"/>
      <c r="M36" s="129" t="s">
        <v>42</v>
      </c>
      <c r="N36" s="129"/>
      <c r="O36" s="129"/>
      <c r="P36" s="129" t="s">
        <v>11</v>
      </c>
      <c r="Q36" s="129"/>
      <c r="R36" s="129"/>
      <c r="S36" s="9"/>
    </row>
    <row r="37" spans="1:46" ht="33" customHeight="1" x14ac:dyDescent="0.25">
      <c r="A37" s="152"/>
      <c r="B37" s="136"/>
      <c r="C37" s="137"/>
      <c r="D37" s="137"/>
      <c r="E37" s="137"/>
      <c r="F37" s="137"/>
      <c r="G37" s="137"/>
      <c r="H37" s="137"/>
      <c r="I37" s="138"/>
      <c r="J37" s="8" t="s">
        <v>7</v>
      </c>
      <c r="K37" s="8" t="s">
        <v>8</v>
      </c>
      <c r="L37" s="8" t="s">
        <v>9</v>
      </c>
      <c r="M37" s="8" t="s">
        <v>7</v>
      </c>
      <c r="N37" s="15" t="s">
        <v>8</v>
      </c>
      <c r="O37" s="8" t="s">
        <v>9</v>
      </c>
      <c r="P37" s="10" t="s">
        <v>7</v>
      </c>
      <c r="Q37" s="8" t="s">
        <v>8</v>
      </c>
      <c r="R37" s="8" t="s">
        <v>9</v>
      </c>
      <c r="S37" s="9"/>
    </row>
    <row r="38" spans="1:46" ht="15.75" customHeight="1" x14ac:dyDescent="0.25">
      <c r="A38" s="29">
        <v>1</v>
      </c>
      <c r="B38" s="129">
        <v>2</v>
      </c>
      <c r="C38" s="129"/>
      <c r="D38" s="129"/>
      <c r="E38" s="129"/>
      <c r="F38" s="129"/>
      <c r="G38" s="129"/>
      <c r="H38" s="129"/>
      <c r="I38" s="129"/>
      <c r="J38" s="8">
        <v>3</v>
      </c>
      <c r="K38" s="8">
        <v>4</v>
      </c>
      <c r="L38" s="8">
        <v>5</v>
      </c>
      <c r="M38" s="8">
        <v>6</v>
      </c>
      <c r="N38" s="15">
        <v>7</v>
      </c>
      <c r="O38" s="15">
        <v>8</v>
      </c>
      <c r="P38" s="8">
        <v>9</v>
      </c>
      <c r="Q38" s="8">
        <v>10</v>
      </c>
      <c r="R38" s="8">
        <v>11</v>
      </c>
      <c r="S38" s="11"/>
    </row>
    <row r="39" spans="1:46" s="22" customFormat="1" ht="18" customHeight="1" x14ac:dyDescent="0.2">
      <c r="A39" s="29">
        <v>1</v>
      </c>
      <c r="B39" s="130" t="s">
        <v>26</v>
      </c>
      <c r="C39" s="131"/>
      <c r="D39" s="131"/>
      <c r="E39" s="131"/>
      <c r="F39" s="131"/>
      <c r="G39" s="131"/>
      <c r="H39" s="131"/>
      <c r="I39" s="132"/>
      <c r="J39" s="23"/>
      <c r="K39" s="16">
        <f>K64</f>
        <v>2852150</v>
      </c>
      <c r="L39" s="16">
        <f>K39</f>
        <v>2852150</v>
      </c>
      <c r="M39" s="16"/>
      <c r="N39" s="16">
        <f>N64</f>
        <v>1807389.05</v>
      </c>
      <c r="O39" s="16">
        <f>N39</f>
        <v>1807389.05</v>
      </c>
      <c r="P39" s="16"/>
      <c r="Q39" s="16">
        <f>N39-K39</f>
        <v>-1044760.95</v>
      </c>
      <c r="R39" s="16">
        <f>O39-L39</f>
        <v>-1044760.95</v>
      </c>
      <c r="S39" s="24"/>
    </row>
    <row r="40" spans="1:46" ht="18" customHeight="1" x14ac:dyDescent="0.25">
      <c r="A40" s="29"/>
      <c r="B40" s="153" t="s">
        <v>13</v>
      </c>
      <c r="C40" s="154"/>
      <c r="D40" s="154"/>
      <c r="E40" s="154"/>
      <c r="F40" s="154"/>
      <c r="G40" s="154"/>
      <c r="H40" s="154"/>
      <c r="I40" s="155"/>
      <c r="J40" s="27"/>
      <c r="K40" s="16">
        <f>SUM(K39:K39)</f>
        <v>2852150</v>
      </c>
      <c r="L40" s="16">
        <f>SUM(L39:L39)</f>
        <v>2852150</v>
      </c>
      <c r="M40" s="16"/>
      <c r="N40" s="16">
        <f>SUM(N39:N39)</f>
        <v>1807389.05</v>
      </c>
      <c r="O40" s="16">
        <f>N40</f>
        <v>1807389.05</v>
      </c>
      <c r="P40" s="16"/>
      <c r="Q40" s="16">
        <f>N40-K40</f>
        <v>-1044760.95</v>
      </c>
      <c r="R40" s="16">
        <f>O40-L40</f>
        <v>-1044760.95</v>
      </c>
      <c r="T40" s="98">
        <f>N40/K40*100</f>
        <v>63.369354697333591</v>
      </c>
    </row>
    <row r="41" spans="1:46" ht="9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46" ht="15.75" x14ac:dyDescent="0.25">
      <c r="A42" s="67" t="s">
        <v>64</v>
      </c>
      <c r="B42" s="9"/>
      <c r="C42" s="68"/>
      <c r="D42" s="68"/>
      <c r="E42" s="68"/>
      <c r="F42" s="68"/>
      <c r="G42" s="68"/>
      <c r="H42" s="68"/>
      <c r="I42" s="69"/>
      <c r="J42" s="69"/>
      <c r="K42" s="69"/>
      <c r="L42" s="69"/>
      <c r="M42" s="69"/>
      <c r="N42" s="69"/>
      <c r="O42" s="69"/>
      <c r="P42" s="69"/>
      <c r="Q42" s="69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6" ht="15.75" x14ac:dyDescent="0.25">
      <c r="A43" s="5"/>
      <c r="B43" s="9"/>
      <c r="C43" s="68"/>
      <c r="D43" s="68"/>
      <c r="E43" s="68"/>
      <c r="F43" s="68"/>
      <c r="G43" s="68"/>
      <c r="H43" s="68"/>
      <c r="I43" s="69"/>
      <c r="J43" s="69"/>
      <c r="K43" s="69"/>
      <c r="L43" s="69"/>
      <c r="M43" s="69"/>
      <c r="N43" s="69"/>
      <c r="O43" s="69"/>
      <c r="P43" s="69"/>
      <c r="Q43" s="69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6" ht="20.25" customHeight="1" x14ac:dyDescent="0.25">
      <c r="A44" s="5"/>
      <c r="B44" s="70" t="s">
        <v>14</v>
      </c>
      <c r="C44" s="139" t="s">
        <v>65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71"/>
      <c r="S44" s="71"/>
      <c r="T44" s="165"/>
      <c r="U44" s="165"/>
      <c r="V44" s="165"/>
      <c r="W44" s="165"/>
      <c r="X44" s="165"/>
      <c r="Y44" s="165"/>
      <c r="Z44" s="165"/>
      <c r="AA44" s="165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9"/>
    </row>
    <row r="45" spans="1:46" ht="15.75" x14ac:dyDescent="0.25">
      <c r="A45" s="5"/>
      <c r="B45" s="70">
        <v>1</v>
      </c>
      <c r="C45" s="139">
        <v>2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9"/>
    </row>
    <row r="46" spans="1:46" ht="34.5" customHeight="1" x14ac:dyDescent="0.25">
      <c r="A46" s="5"/>
      <c r="B46" s="29">
        <v>1</v>
      </c>
      <c r="C46" s="159" t="s">
        <v>94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1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9"/>
    </row>
    <row r="47" spans="1:46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46" ht="17.25" customHeight="1" x14ac:dyDescent="0.25">
      <c r="A48" s="52" t="s">
        <v>38</v>
      </c>
      <c r="B48" s="4" t="s">
        <v>41</v>
      </c>
    </row>
    <row r="49" spans="1:29" ht="15.75" x14ac:dyDescent="0.25">
      <c r="B49" s="4"/>
      <c r="O49" s="5" t="s">
        <v>40</v>
      </c>
    </row>
    <row r="50" spans="1:29" ht="30.75" customHeight="1" x14ac:dyDescent="0.25">
      <c r="A50" s="151" t="s">
        <v>14</v>
      </c>
      <c r="B50" s="133" t="s">
        <v>16</v>
      </c>
      <c r="C50" s="134"/>
      <c r="D50" s="134"/>
      <c r="E50" s="134"/>
      <c r="F50" s="134"/>
      <c r="G50" s="134"/>
      <c r="H50" s="134"/>
      <c r="I50" s="135"/>
      <c r="J50" s="129" t="s">
        <v>10</v>
      </c>
      <c r="K50" s="129"/>
      <c r="L50" s="129"/>
      <c r="M50" s="129" t="s">
        <v>42</v>
      </c>
      <c r="N50" s="129"/>
      <c r="O50" s="129"/>
      <c r="P50" s="99" t="s">
        <v>11</v>
      </c>
      <c r="Q50" s="100"/>
      <c r="R50" s="101"/>
    </row>
    <row r="51" spans="1:29" ht="35.25" customHeight="1" x14ac:dyDescent="0.25">
      <c r="A51" s="152"/>
      <c r="B51" s="136"/>
      <c r="C51" s="137"/>
      <c r="D51" s="137"/>
      <c r="E51" s="137"/>
      <c r="F51" s="137"/>
      <c r="G51" s="137"/>
      <c r="H51" s="137"/>
      <c r="I51" s="138"/>
      <c r="J51" s="8" t="s">
        <v>7</v>
      </c>
      <c r="K51" s="8" t="s">
        <v>8</v>
      </c>
      <c r="L51" s="8" t="s">
        <v>9</v>
      </c>
      <c r="M51" s="8" t="s">
        <v>7</v>
      </c>
      <c r="N51" s="15" t="s">
        <v>8</v>
      </c>
      <c r="O51" s="8" t="s">
        <v>9</v>
      </c>
      <c r="P51" s="8" t="s">
        <v>7</v>
      </c>
      <c r="Q51" s="8" t="s">
        <v>8</v>
      </c>
      <c r="R51" s="8" t="s">
        <v>9</v>
      </c>
    </row>
    <row r="52" spans="1:29" ht="18" customHeight="1" x14ac:dyDescent="0.25">
      <c r="A52" s="29">
        <v>1</v>
      </c>
      <c r="B52" s="140">
        <v>2</v>
      </c>
      <c r="C52" s="141"/>
      <c r="D52" s="141"/>
      <c r="E52" s="141"/>
      <c r="F52" s="141"/>
      <c r="G52" s="141"/>
      <c r="H52" s="141"/>
      <c r="I52" s="142"/>
      <c r="J52" s="8">
        <v>3</v>
      </c>
      <c r="K52" s="8">
        <v>4</v>
      </c>
      <c r="L52" s="8">
        <v>5</v>
      </c>
      <c r="M52" s="8">
        <v>6</v>
      </c>
      <c r="N52" s="15">
        <v>7</v>
      </c>
      <c r="O52" s="15">
        <v>8</v>
      </c>
      <c r="P52" s="8">
        <v>9</v>
      </c>
      <c r="Q52" s="8">
        <v>10</v>
      </c>
      <c r="R52" s="8">
        <v>11</v>
      </c>
    </row>
    <row r="53" spans="1:29" ht="43.5" customHeight="1" x14ac:dyDescent="0.25">
      <c r="A53" s="29">
        <v>1</v>
      </c>
      <c r="B53" s="143" t="s">
        <v>75</v>
      </c>
      <c r="C53" s="144"/>
      <c r="D53" s="144"/>
      <c r="E53" s="144"/>
      <c r="F53" s="144"/>
      <c r="G53" s="144"/>
      <c r="H53" s="144"/>
      <c r="I53" s="145"/>
      <c r="J53" s="62"/>
      <c r="K53" s="59">
        <f>K39</f>
        <v>2852150</v>
      </c>
      <c r="L53" s="59">
        <f>K53</f>
        <v>2852150</v>
      </c>
      <c r="M53" s="59"/>
      <c r="N53" s="59">
        <f>N40</f>
        <v>1807389.05</v>
      </c>
      <c r="O53" s="59">
        <f>N53</f>
        <v>1807389.05</v>
      </c>
      <c r="P53" s="59"/>
      <c r="Q53" s="59">
        <f>N53-K53</f>
        <v>-1044760.95</v>
      </c>
      <c r="R53" s="59">
        <f>O53-I53</f>
        <v>1807389.05</v>
      </c>
    </row>
    <row r="54" spans="1:29" s="22" customFormat="1" ht="21.75" customHeight="1" x14ac:dyDescent="0.25">
      <c r="A54" s="56"/>
      <c r="B54" s="146" t="s">
        <v>13</v>
      </c>
      <c r="C54" s="147"/>
      <c r="D54" s="147"/>
      <c r="E54" s="147"/>
      <c r="F54" s="147"/>
      <c r="G54" s="147"/>
      <c r="H54" s="147"/>
      <c r="I54" s="148"/>
      <c r="J54" s="63"/>
      <c r="K54" s="59">
        <f>SUM(K53:K53)</f>
        <v>2852150</v>
      </c>
      <c r="L54" s="59">
        <f>SUM(L53:L53)</f>
        <v>2852150</v>
      </c>
      <c r="M54" s="59"/>
      <c r="N54" s="59">
        <f>SUM(N53:N53)</f>
        <v>1807389.05</v>
      </c>
      <c r="O54" s="59">
        <f>SUM(O53:O53)</f>
        <v>1807389.05</v>
      </c>
      <c r="P54" s="59"/>
      <c r="Q54" s="59">
        <f>N54-K54</f>
        <v>-1044760.95</v>
      </c>
      <c r="R54" s="59">
        <f>O54-I54</f>
        <v>1807389.05</v>
      </c>
      <c r="U54" s="87" t="e">
        <f>N54/H54*100</f>
        <v>#DIV/0!</v>
      </c>
    </row>
    <row r="56" spans="1:29" ht="18" customHeight="1" x14ac:dyDescent="0.25">
      <c r="A56" s="73" t="s">
        <v>44</v>
      </c>
      <c r="B56" s="47" t="s">
        <v>43</v>
      </c>
    </row>
    <row r="57" spans="1:29" ht="18" customHeight="1" x14ac:dyDescent="0.25">
      <c r="A57" s="42" t="s">
        <v>67</v>
      </c>
      <c r="B57" s="47"/>
    </row>
    <row r="58" spans="1:29" ht="15.75" x14ac:dyDescent="0.25">
      <c r="B58" s="4"/>
    </row>
    <row r="59" spans="1:29" ht="48.75" customHeight="1" x14ac:dyDescent="0.25">
      <c r="A59" s="129" t="s">
        <v>14</v>
      </c>
      <c r="B59" s="129" t="s">
        <v>19</v>
      </c>
      <c r="C59" s="129"/>
      <c r="D59" s="129"/>
      <c r="E59" s="129"/>
      <c r="F59" s="129"/>
      <c r="G59" s="129"/>
      <c r="H59" s="129" t="s">
        <v>17</v>
      </c>
      <c r="I59" s="129" t="s">
        <v>18</v>
      </c>
      <c r="J59" s="129" t="s">
        <v>10</v>
      </c>
      <c r="K59" s="129"/>
      <c r="L59" s="129"/>
      <c r="M59" s="129" t="s">
        <v>45</v>
      </c>
      <c r="N59" s="129"/>
      <c r="O59" s="129"/>
      <c r="P59" s="129" t="s">
        <v>11</v>
      </c>
      <c r="Q59" s="129"/>
      <c r="R59" s="129"/>
    </row>
    <row r="60" spans="1:29" ht="36" customHeight="1" x14ac:dyDescent="0.25">
      <c r="A60" s="129"/>
      <c r="B60" s="129"/>
      <c r="C60" s="129"/>
      <c r="D60" s="129"/>
      <c r="E60" s="129"/>
      <c r="F60" s="129"/>
      <c r="G60" s="129"/>
      <c r="H60" s="129"/>
      <c r="I60" s="129"/>
      <c r="J60" s="8" t="s">
        <v>7</v>
      </c>
      <c r="K60" s="8" t="s">
        <v>8</v>
      </c>
      <c r="L60" s="8" t="s">
        <v>9</v>
      </c>
      <c r="M60" s="8" t="s">
        <v>7</v>
      </c>
      <c r="N60" s="8" t="s">
        <v>8</v>
      </c>
      <c r="O60" s="8" t="s">
        <v>9</v>
      </c>
      <c r="P60" s="8" t="s">
        <v>7</v>
      </c>
      <c r="Q60" s="8" t="s">
        <v>8</v>
      </c>
      <c r="R60" s="8" t="s">
        <v>9</v>
      </c>
    </row>
    <row r="61" spans="1:29" ht="18" customHeight="1" x14ac:dyDescent="0.25">
      <c r="A61" s="8">
        <v>1</v>
      </c>
      <c r="B61" s="129">
        <v>2</v>
      </c>
      <c r="C61" s="129"/>
      <c r="D61" s="129"/>
      <c r="E61" s="129"/>
      <c r="F61" s="129"/>
      <c r="G61" s="129"/>
      <c r="H61" s="8">
        <v>3</v>
      </c>
      <c r="I61" s="8">
        <v>4</v>
      </c>
      <c r="J61" s="8">
        <v>5</v>
      </c>
      <c r="K61" s="8">
        <v>6</v>
      </c>
      <c r="L61" s="8">
        <v>7</v>
      </c>
      <c r="M61" s="8">
        <v>8</v>
      </c>
      <c r="N61" s="8">
        <v>9</v>
      </c>
      <c r="O61" s="8">
        <v>10</v>
      </c>
      <c r="P61" s="8">
        <v>11</v>
      </c>
      <c r="Q61" s="8">
        <v>12</v>
      </c>
      <c r="R61" s="8">
        <v>13</v>
      </c>
    </row>
    <row r="62" spans="1:29" ht="23.25" customHeight="1" x14ac:dyDescent="0.25">
      <c r="A62" s="29"/>
      <c r="B62" s="156" t="s">
        <v>78</v>
      </c>
      <c r="C62" s="156"/>
      <c r="D62" s="156"/>
      <c r="E62" s="156"/>
      <c r="F62" s="156"/>
      <c r="G62" s="156"/>
      <c r="H62" s="18"/>
      <c r="I62" s="18"/>
      <c r="J62" s="17"/>
      <c r="K62" s="17"/>
      <c r="L62" s="17"/>
      <c r="M62" s="17"/>
      <c r="N62" s="17"/>
      <c r="O62" s="17"/>
      <c r="P62" s="17"/>
      <c r="Q62" s="17"/>
      <c r="R62" s="17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21" customHeight="1" x14ac:dyDescent="0.25">
      <c r="A63" s="29"/>
      <c r="B63" s="109" t="s">
        <v>54</v>
      </c>
      <c r="C63" s="109"/>
      <c r="D63" s="109"/>
      <c r="E63" s="109"/>
      <c r="F63" s="109"/>
      <c r="G63" s="109"/>
      <c r="H63" s="20"/>
      <c r="I63" s="20"/>
      <c r="J63" s="17"/>
      <c r="K63" s="17"/>
      <c r="L63" s="17"/>
      <c r="M63" s="17"/>
      <c r="N63" s="17"/>
      <c r="O63" s="17"/>
      <c r="P63" s="17"/>
      <c r="Q63" s="17"/>
      <c r="R63" s="17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33" customHeight="1" x14ac:dyDescent="0.25">
      <c r="A64" s="29">
        <v>1</v>
      </c>
      <c r="B64" s="149" t="s">
        <v>21</v>
      </c>
      <c r="C64" s="149"/>
      <c r="D64" s="149"/>
      <c r="E64" s="149"/>
      <c r="F64" s="149"/>
      <c r="G64" s="149"/>
      <c r="H64" s="30" t="s">
        <v>25</v>
      </c>
      <c r="I64" s="30" t="s">
        <v>23</v>
      </c>
      <c r="J64" s="17"/>
      <c r="K64" s="61">
        <f>SUM(K65:K66)</f>
        <v>2852150</v>
      </c>
      <c r="L64" s="61">
        <f>K64</f>
        <v>2852150</v>
      </c>
      <c r="M64" s="61"/>
      <c r="N64" s="61">
        <f>SUM(N65:N66)</f>
        <v>1807389.05</v>
      </c>
      <c r="O64" s="61">
        <f>N64</f>
        <v>1807389.05</v>
      </c>
      <c r="P64" s="61"/>
      <c r="Q64" s="61">
        <f>N64-K64</f>
        <v>-1044760.95</v>
      </c>
      <c r="R64" s="61">
        <f>Q64</f>
        <v>-1044760.95</v>
      </c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47" ht="51" customHeight="1" x14ac:dyDescent="0.25">
      <c r="A65" s="29">
        <v>2</v>
      </c>
      <c r="B65" s="149" t="s">
        <v>82</v>
      </c>
      <c r="C65" s="149"/>
      <c r="D65" s="149"/>
      <c r="E65" s="149"/>
      <c r="F65" s="149"/>
      <c r="G65" s="149"/>
      <c r="H65" s="30" t="s">
        <v>25</v>
      </c>
      <c r="I65" s="30" t="s">
        <v>23</v>
      </c>
      <c r="J65" s="17"/>
      <c r="K65" s="61">
        <f>2057785+594365</f>
        <v>2652150</v>
      </c>
      <c r="L65" s="61">
        <f>K65</f>
        <v>2652150</v>
      </c>
      <c r="M65" s="65"/>
      <c r="N65" s="61">
        <v>1703586.05</v>
      </c>
      <c r="O65" s="61">
        <f>N65</f>
        <v>1703586.05</v>
      </c>
      <c r="P65" s="61"/>
      <c r="Q65" s="61">
        <f>N65-K65</f>
        <v>-948563.95</v>
      </c>
      <c r="R65" s="61">
        <f>Q65</f>
        <v>-948563.95</v>
      </c>
      <c r="T65" s="9"/>
      <c r="U65" s="48"/>
      <c r="V65" s="48"/>
      <c r="W65" s="48"/>
      <c r="X65" s="9"/>
      <c r="Y65" s="9"/>
      <c r="Z65" s="9"/>
      <c r="AA65" s="9"/>
      <c r="AB65" s="9"/>
      <c r="AC65" s="9"/>
    </row>
    <row r="66" spans="1:47" ht="50.25" customHeight="1" x14ac:dyDescent="0.25">
      <c r="A66" s="29">
        <v>3</v>
      </c>
      <c r="B66" s="149" t="s">
        <v>95</v>
      </c>
      <c r="C66" s="149"/>
      <c r="D66" s="149"/>
      <c r="E66" s="149"/>
      <c r="F66" s="149"/>
      <c r="G66" s="149"/>
      <c r="H66" s="30" t="s">
        <v>25</v>
      </c>
      <c r="I66" s="30" t="s">
        <v>23</v>
      </c>
      <c r="J66" s="21"/>
      <c r="K66" s="61">
        <v>200000</v>
      </c>
      <c r="L66" s="61">
        <f>K66</f>
        <v>200000</v>
      </c>
      <c r="M66" s="17"/>
      <c r="N66" s="61">
        <v>103803</v>
      </c>
      <c r="O66" s="61">
        <f>N66</f>
        <v>103803</v>
      </c>
      <c r="P66" s="17"/>
      <c r="Q66" s="61">
        <f>N66-K66</f>
        <v>-96197</v>
      </c>
      <c r="R66" s="61">
        <f>Q66</f>
        <v>-96197</v>
      </c>
    </row>
    <row r="67" spans="1:47" ht="18" customHeight="1" x14ac:dyDescent="0.25">
      <c r="A67" s="29"/>
      <c r="B67" s="109" t="s">
        <v>81</v>
      </c>
      <c r="C67" s="109"/>
      <c r="D67" s="109"/>
      <c r="E67" s="109"/>
      <c r="F67" s="109"/>
      <c r="G67" s="109"/>
      <c r="H67" s="30"/>
      <c r="I67" s="94"/>
      <c r="J67" s="21"/>
      <c r="K67" s="61"/>
      <c r="L67" s="61"/>
      <c r="M67" s="17"/>
      <c r="N67" s="61"/>
      <c r="O67" s="61"/>
      <c r="P67" s="17"/>
      <c r="Q67" s="61"/>
      <c r="R67" s="61"/>
    </row>
    <row r="68" spans="1:47" ht="35.25" customHeight="1" x14ac:dyDescent="0.25">
      <c r="A68" s="29">
        <v>1</v>
      </c>
      <c r="B68" s="126" t="s">
        <v>80</v>
      </c>
      <c r="C68" s="126"/>
      <c r="D68" s="126"/>
      <c r="E68" s="126"/>
      <c r="F68" s="126"/>
      <c r="G68" s="126"/>
      <c r="H68" s="30" t="s">
        <v>22</v>
      </c>
      <c r="I68" s="94" t="s">
        <v>83</v>
      </c>
      <c r="J68" s="21"/>
      <c r="K68" s="72">
        <v>1</v>
      </c>
      <c r="L68" s="60">
        <f>K68</f>
        <v>1</v>
      </c>
      <c r="M68" s="60"/>
      <c r="N68" s="60">
        <v>1</v>
      </c>
      <c r="O68" s="60">
        <f>N68</f>
        <v>1</v>
      </c>
      <c r="P68" s="60"/>
      <c r="Q68" s="60">
        <f>N68-K68</f>
        <v>0</v>
      </c>
      <c r="R68" s="60">
        <f>Q68</f>
        <v>0</v>
      </c>
    </row>
    <row r="69" spans="1:47" ht="34.5" customHeight="1" x14ac:dyDescent="0.25">
      <c r="A69" s="29">
        <v>2</v>
      </c>
      <c r="B69" s="143" t="s">
        <v>96</v>
      </c>
      <c r="C69" s="144"/>
      <c r="D69" s="144"/>
      <c r="E69" s="144"/>
      <c r="F69" s="144"/>
      <c r="G69" s="145"/>
      <c r="H69" s="30" t="s">
        <v>22</v>
      </c>
      <c r="I69" s="94" t="s">
        <v>83</v>
      </c>
      <c r="J69" s="21"/>
      <c r="K69" s="72">
        <v>1</v>
      </c>
      <c r="L69" s="60">
        <f>K69</f>
        <v>1</v>
      </c>
      <c r="M69" s="60"/>
      <c r="N69" s="60">
        <v>1</v>
      </c>
      <c r="O69" s="60">
        <f>N69</f>
        <v>1</v>
      </c>
      <c r="P69" s="60"/>
      <c r="Q69" s="60">
        <f>N69-K69</f>
        <v>0</v>
      </c>
      <c r="R69" s="60">
        <f>Q69</f>
        <v>0</v>
      </c>
    </row>
    <row r="70" spans="1:47" ht="18.75" customHeight="1" x14ac:dyDescent="0.25">
      <c r="A70" s="29"/>
      <c r="B70" s="109" t="s">
        <v>56</v>
      </c>
      <c r="C70" s="109"/>
      <c r="D70" s="109"/>
      <c r="E70" s="109"/>
      <c r="F70" s="109"/>
      <c r="G70" s="109"/>
      <c r="H70" s="19"/>
      <c r="I70" s="19"/>
      <c r="J70" s="17"/>
      <c r="K70" s="62"/>
      <c r="L70" s="62"/>
      <c r="M70" s="62"/>
      <c r="N70" s="62"/>
      <c r="O70" s="62"/>
      <c r="P70" s="62"/>
      <c r="Q70" s="62"/>
      <c r="R70" s="62"/>
    </row>
    <row r="71" spans="1:47" ht="23.25" customHeight="1" x14ac:dyDescent="0.25">
      <c r="A71" s="29">
        <v>1</v>
      </c>
      <c r="B71" s="162" t="s">
        <v>84</v>
      </c>
      <c r="C71" s="162"/>
      <c r="D71" s="162"/>
      <c r="E71" s="162"/>
      <c r="F71" s="162"/>
      <c r="G71" s="162"/>
      <c r="H71" s="30" t="s">
        <v>25</v>
      </c>
      <c r="I71" s="30" t="s">
        <v>24</v>
      </c>
      <c r="J71" s="17"/>
      <c r="K71" s="59">
        <f>K65/K68</f>
        <v>2652150</v>
      </c>
      <c r="L71" s="59">
        <f>K71</f>
        <v>2652150</v>
      </c>
      <c r="M71" s="59"/>
      <c r="N71" s="59">
        <f>N65/N68</f>
        <v>1703586.05</v>
      </c>
      <c r="O71" s="59">
        <f>N71</f>
        <v>1703586.05</v>
      </c>
      <c r="P71" s="59"/>
      <c r="Q71" s="59">
        <f>N71-K71</f>
        <v>-948563.95</v>
      </c>
      <c r="R71" s="59">
        <f>Q71</f>
        <v>-948563.95</v>
      </c>
      <c r="T71" s="64"/>
      <c r="V71" s="64"/>
    </row>
    <row r="72" spans="1:47" ht="36" customHeight="1" x14ac:dyDescent="0.25">
      <c r="A72" s="29">
        <v>2</v>
      </c>
      <c r="B72" s="162" t="s">
        <v>97</v>
      </c>
      <c r="C72" s="162"/>
      <c r="D72" s="162"/>
      <c r="E72" s="162"/>
      <c r="F72" s="162"/>
      <c r="G72" s="162"/>
      <c r="H72" s="30" t="s">
        <v>25</v>
      </c>
      <c r="I72" s="30" t="s">
        <v>24</v>
      </c>
      <c r="J72" s="17"/>
      <c r="K72" s="59">
        <f>K66/K69</f>
        <v>200000</v>
      </c>
      <c r="L72" s="59">
        <f>K72</f>
        <v>200000</v>
      </c>
      <c r="M72" s="59"/>
      <c r="N72" s="59">
        <f>N66/N69</f>
        <v>103803</v>
      </c>
      <c r="O72" s="59">
        <f>N72</f>
        <v>103803</v>
      </c>
      <c r="P72" s="59"/>
      <c r="Q72" s="59">
        <f>N72-K72</f>
        <v>-96197</v>
      </c>
      <c r="R72" s="59">
        <f>Q72</f>
        <v>-96197</v>
      </c>
      <c r="T72" s="64"/>
      <c r="V72" s="64"/>
    </row>
    <row r="73" spans="1:47" ht="18.75" customHeight="1" x14ac:dyDescent="0.25">
      <c r="A73" s="29"/>
      <c r="B73" s="109" t="s">
        <v>57</v>
      </c>
      <c r="C73" s="109"/>
      <c r="D73" s="109"/>
      <c r="E73" s="109"/>
      <c r="F73" s="109"/>
      <c r="G73" s="109"/>
      <c r="H73" s="19"/>
      <c r="I73" s="19"/>
      <c r="J73" s="17"/>
      <c r="K73" s="17"/>
      <c r="L73" s="17"/>
      <c r="M73" s="17"/>
      <c r="N73" s="17"/>
      <c r="O73" s="17"/>
      <c r="P73" s="17"/>
      <c r="Q73" s="17"/>
      <c r="R73" s="17"/>
      <c r="T73" s="64"/>
      <c r="U73" s="49"/>
      <c r="V73" s="49"/>
      <c r="W73" s="49"/>
      <c r="X73" s="9"/>
    </row>
    <row r="74" spans="1:47" ht="72" customHeight="1" x14ac:dyDescent="0.25">
      <c r="A74" s="29">
        <v>1</v>
      </c>
      <c r="B74" s="163" t="s">
        <v>77</v>
      </c>
      <c r="C74" s="163"/>
      <c r="D74" s="163"/>
      <c r="E74" s="163"/>
      <c r="F74" s="163"/>
      <c r="G74" s="163"/>
      <c r="H74" s="30" t="s">
        <v>66</v>
      </c>
      <c r="I74" s="30" t="s">
        <v>24</v>
      </c>
      <c r="J74" s="17"/>
      <c r="K74" s="97">
        <f>(K65+1276031.52+1940880.47)/6047024*100</f>
        <v>97.057031524928632</v>
      </c>
      <c r="L74" s="58">
        <f>K74</f>
        <v>97.057031524928632</v>
      </c>
      <c r="M74" s="88"/>
      <c r="N74" s="97">
        <f>(N65+1276031.52+1940880.47)/6047024*100</f>
        <v>81.370572367498468</v>
      </c>
      <c r="O74" s="58">
        <f>N74</f>
        <v>81.370572367498468</v>
      </c>
      <c r="P74" s="89"/>
      <c r="Q74" s="90">
        <f>N74-K74</f>
        <v>-15.686459157430164</v>
      </c>
      <c r="R74" s="91">
        <f>Q74</f>
        <v>-15.686459157430164</v>
      </c>
      <c r="T74" s="96">
        <f>(T65+1276031.52+1940880.47)/6047024*100</f>
        <v>53.198267279904968</v>
      </c>
      <c r="V74" s="57"/>
      <c r="W74" s="57"/>
      <c r="X74" s="9"/>
    </row>
    <row r="75" spans="1:47" ht="66" customHeight="1" x14ac:dyDescent="0.25">
      <c r="A75" s="29">
        <v>2</v>
      </c>
      <c r="B75" s="163" t="s">
        <v>85</v>
      </c>
      <c r="C75" s="163"/>
      <c r="D75" s="163"/>
      <c r="E75" s="163"/>
      <c r="F75" s="163"/>
      <c r="G75" s="163"/>
      <c r="H75" s="30" t="s">
        <v>66</v>
      </c>
      <c r="I75" s="30" t="s">
        <v>24</v>
      </c>
      <c r="J75" s="17"/>
      <c r="K75" s="97">
        <f>(K66)/7326277*100</f>
        <v>2.7298995110340489</v>
      </c>
      <c r="L75" s="58">
        <f>K75</f>
        <v>2.7298995110340489</v>
      </c>
      <c r="M75" s="88"/>
      <c r="N75" s="97">
        <f>(N66)/7326277*100</f>
        <v>1.416858794719337</v>
      </c>
      <c r="O75" s="58">
        <f>N75</f>
        <v>1.416858794719337</v>
      </c>
      <c r="P75" s="89"/>
      <c r="Q75" s="90">
        <f>N75-K75</f>
        <v>-1.313040716314712</v>
      </c>
      <c r="R75" s="91">
        <f>Q75</f>
        <v>-1.313040716314712</v>
      </c>
      <c r="T75" s="96">
        <f>(T66)/7326277*100</f>
        <v>0</v>
      </c>
      <c r="V75" s="57"/>
      <c r="W75" s="57"/>
      <c r="X75" s="9"/>
    </row>
    <row r="76" spans="1:47" ht="6" customHeight="1" x14ac:dyDescent="0.25">
      <c r="B76" s="14"/>
      <c r="C76" s="14"/>
      <c r="D76" s="14"/>
      <c r="E76" s="14"/>
      <c r="F76" s="14"/>
      <c r="G76" s="14"/>
      <c r="H76" s="14"/>
      <c r="I76" s="14"/>
    </row>
    <row r="77" spans="1:47" ht="20.25" customHeight="1" x14ac:dyDescent="0.25">
      <c r="A77" s="74" t="s">
        <v>68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6"/>
      <c r="AD77" s="76"/>
      <c r="AE77" s="76"/>
      <c r="AF77" s="76"/>
      <c r="AG77" s="77"/>
      <c r="AH77" s="77"/>
      <c r="AI77" s="78"/>
      <c r="AJ77" s="78"/>
      <c r="AK77" s="78"/>
      <c r="AL77" s="79"/>
      <c r="AM77" s="80"/>
      <c r="AN77" s="78"/>
      <c r="AO77" s="78"/>
      <c r="AP77" s="78"/>
      <c r="AQ77" s="78"/>
      <c r="AR77" s="80"/>
      <c r="AS77" s="81"/>
    </row>
    <row r="78" spans="1:47" ht="13.5" customHeight="1" x14ac:dyDescent="0.25">
      <c r="A78" s="82"/>
      <c r="B78"/>
      <c r="C78"/>
      <c r="D78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6"/>
      <c r="AD78" s="76"/>
      <c r="AE78" s="76"/>
      <c r="AF78" s="76"/>
      <c r="AG78" s="77"/>
      <c r="AH78" s="77"/>
      <c r="AI78" s="78"/>
      <c r="AJ78" s="78"/>
      <c r="AK78" s="78"/>
      <c r="AL78" s="79"/>
      <c r="AM78" s="80"/>
      <c r="AN78" s="78"/>
      <c r="AO78" s="78"/>
      <c r="AP78" s="78"/>
      <c r="AQ78" s="78"/>
      <c r="AR78" s="80"/>
      <c r="AS78" s="81"/>
    </row>
    <row r="79" spans="1:47" ht="40.5" customHeight="1" x14ac:dyDescent="0.25">
      <c r="A79" s="70" t="s">
        <v>14</v>
      </c>
      <c r="B79" s="70" t="s">
        <v>19</v>
      </c>
      <c r="C79" s="70" t="s">
        <v>17</v>
      </c>
      <c r="D79" s="164" t="s">
        <v>69</v>
      </c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9"/>
      <c r="AU79" s="9"/>
    </row>
    <row r="80" spans="1:47" ht="18.75" customHeight="1" x14ac:dyDescent="0.25">
      <c r="A80" s="70">
        <v>1</v>
      </c>
      <c r="B80" s="70">
        <v>2</v>
      </c>
      <c r="C80" s="70">
        <v>3</v>
      </c>
      <c r="D80" s="139">
        <v>4</v>
      </c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9"/>
      <c r="AU80" s="9"/>
    </row>
    <row r="81" spans="1:47" ht="18.75" customHeight="1" x14ac:dyDescent="0.25">
      <c r="A81" s="70"/>
      <c r="B81" s="108" t="s">
        <v>78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9"/>
      <c r="AU81" s="9"/>
    </row>
    <row r="82" spans="1:47" ht="31.5" customHeight="1" x14ac:dyDescent="0.25">
      <c r="A82" s="70">
        <v>1</v>
      </c>
      <c r="B82" s="70" t="s">
        <v>54</v>
      </c>
      <c r="C82" s="70" t="s">
        <v>70</v>
      </c>
      <c r="D82" s="166" t="s">
        <v>98</v>
      </c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8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9"/>
      <c r="AU82" s="9"/>
    </row>
    <row r="83" spans="1:47" ht="21.75" customHeight="1" x14ac:dyDescent="0.25">
      <c r="A83" s="70">
        <v>2</v>
      </c>
      <c r="B83" s="70" t="s">
        <v>55</v>
      </c>
      <c r="C83" s="70" t="s">
        <v>22</v>
      </c>
      <c r="D83" s="110" t="s">
        <v>87</v>
      </c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2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9"/>
      <c r="AU83" s="9"/>
    </row>
    <row r="84" spans="1:47" ht="29.25" customHeight="1" x14ac:dyDescent="0.25">
      <c r="A84" s="70">
        <v>3</v>
      </c>
      <c r="B84" s="70" t="s">
        <v>56</v>
      </c>
      <c r="C84" s="70" t="s">
        <v>70</v>
      </c>
      <c r="D84" s="110" t="s">
        <v>88</v>
      </c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2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9"/>
      <c r="AU84" s="9"/>
    </row>
    <row r="85" spans="1:47" ht="18.75" customHeight="1" x14ac:dyDescent="0.25">
      <c r="A85" s="70">
        <v>4</v>
      </c>
      <c r="B85" s="70" t="s">
        <v>57</v>
      </c>
      <c r="C85" s="30" t="s">
        <v>66</v>
      </c>
      <c r="D85" s="110" t="s">
        <v>89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2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9"/>
      <c r="AU85" s="9"/>
    </row>
    <row r="86" spans="1:47" ht="8.25" customHeight="1" x14ac:dyDescent="0.25">
      <c r="B86" s="14"/>
      <c r="C86" s="14"/>
      <c r="D86" s="14"/>
      <c r="E86" s="14"/>
      <c r="F86" s="14"/>
      <c r="G86" s="14"/>
      <c r="H86" s="14"/>
      <c r="I86" s="14"/>
    </row>
    <row r="87" spans="1:47" ht="21" customHeight="1" x14ac:dyDescent="0.25">
      <c r="A87" s="84" t="s">
        <v>71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T87" s="85"/>
      <c r="U87" s="85"/>
      <c r="V87" s="85"/>
      <c r="W87" s="85"/>
      <c r="X87" s="85"/>
      <c r="Y87" s="85"/>
      <c r="Z87" s="85"/>
      <c r="AA87" s="85"/>
      <c r="AB87" s="85"/>
      <c r="AC87" s="76"/>
      <c r="AD87" s="76"/>
      <c r="AE87" s="76"/>
      <c r="AF87" s="76"/>
      <c r="AG87" s="77"/>
      <c r="AH87" s="77"/>
      <c r="AI87" s="78"/>
      <c r="AJ87" s="78"/>
      <c r="AK87" s="78"/>
      <c r="AL87" s="79"/>
      <c r="AM87" s="80"/>
      <c r="AN87" s="78"/>
      <c r="AO87" s="78"/>
      <c r="AP87" s="78"/>
      <c r="AQ87" s="78"/>
      <c r="AR87" s="80"/>
      <c r="AS87" s="81"/>
    </row>
    <row r="88" spans="1:47" ht="36" customHeight="1" x14ac:dyDescent="0.25">
      <c r="A88" s="125" t="s">
        <v>99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47" ht="9.75" customHeight="1" x14ac:dyDescent="0.25">
      <c r="B89" s="14"/>
      <c r="C89" s="14"/>
      <c r="D89" s="14"/>
      <c r="E89" s="14"/>
      <c r="F89" s="14"/>
      <c r="G89" s="14"/>
      <c r="H89" s="14"/>
      <c r="I89" s="14"/>
    </row>
    <row r="90" spans="1:47" ht="19.5" customHeight="1" x14ac:dyDescent="0.25">
      <c r="A90" s="42" t="s">
        <v>58</v>
      </c>
      <c r="B90" s="42"/>
      <c r="C90" s="14"/>
      <c r="D90" s="14"/>
      <c r="E90" s="14"/>
      <c r="F90" s="14"/>
      <c r="G90" s="14"/>
      <c r="H90" s="14"/>
      <c r="I90" s="14"/>
    </row>
    <row r="91" spans="1:47" ht="9.75" customHeight="1" x14ac:dyDescent="0.25">
      <c r="A91" s="42"/>
      <c r="B91" s="42"/>
      <c r="C91" s="14"/>
      <c r="D91" s="14"/>
      <c r="E91" s="14"/>
      <c r="F91" s="14"/>
      <c r="G91" s="14"/>
      <c r="H91" s="14"/>
      <c r="I91" s="14"/>
    </row>
    <row r="92" spans="1:47" ht="15" customHeight="1" x14ac:dyDescent="0.25">
      <c r="A92" s="95" t="s">
        <v>86</v>
      </c>
      <c r="C92" s="14"/>
      <c r="D92" s="14"/>
      <c r="E92" s="14"/>
      <c r="F92" s="14"/>
      <c r="G92" s="14"/>
      <c r="H92" s="14"/>
      <c r="I92" s="14"/>
    </row>
    <row r="93" spans="1:47" x14ac:dyDescent="0.25">
      <c r="B93" s="14"/>
      <c r="C93" s="14"/>
      <c r="D93" s="14"/>
      <c r="E93" s="14"/>
      <c r="F93" s="14"/>
      <c r="G93" s="14"/>
      <c r="H93" s="14"/>
      <c r="I93" s="14"/>
    </row>
    <row r="94" spans="1:47" ht="28.5" customHeight="1" x14ac:dyDescent="0.25">
      <c r="B94" s="150" t="s">
        <v>76</v>
      </c>
      <c r="C94" s="150"/>
      <c r="D94" s="150"/>
      <c r="E94" s="150"/>
      <c r="F94" s="150"/>
      <c r="G94" s="150"/>
      <c r="H94" s="150"/>
      <c r="I94" s="150"/>
      <c r="J94" s="93"/>
      <c r="K94" s="92"/>
      <c r="L94" s="92"/>
      <c r="M94" s="86"/>
      <c r="O94" s="114" t="s">
        <v>72</v>
      </c>
      <c r="P94" s="114"/>
      <c r="Q94" s="114"/>
    </row>
    <row r="95" spans="1:47" ht="15.75" x14ac:dyDescent="0.25">
      <c r="B95" s="13"/>
      <c r="L95" s="107" t="s">
        <v>20</v>
      </c>
      <c r="M95" s="107"/>
      <c r="O95" s="113" t="s">
        <v>73</v>
      </c>
      <c r="P95" s="113"/>
      <c r="Q95" s="113"/>
    </row>
    <row r="96" spans="1:47" ht="10.5" customHeight="1" x14ac:dyDescent="0.25"/>
    <row r="97" spans="2:17" ht="15.75" x14ac:dyDescent="0.25">
      <c r="B97" s="42" t="s">
        <v>61</v>
      </c>
      <c r="L97" s="128"/>
      <c r="M97" s="128"/>
      <c r="O97" s="114" t="s">
        <v>74</v>
      </c>
      <c r="P97" s="114"/>
      <c r="Q97" s="114"/>
    </row>
    <row r="98" spans="2:17" x14ac:dyDescent="0.25">
      <c r="L98" s="107" t="s">
        <v>20</v>
      </c>
      <c r="M98" s="107"/>
      <c r="O98" s="113" t="s">
        <v>73</v>
      </c>
      <c r="P98" s="113"/>
      <c r="Q98" s="113"/>
    </row>
  </sheetData>
  <mergeCells count="85">
    <mergeCell ref="T44:AA44"/>
    <mergeCell ref="D82:R82"/>
    <mergeCell ref="D83:R83"/>
    <mergeCell ref="D84:R84"/>
    <mergeCell ref="P59:R59"/>
    <mergeCell ref="B67:G67"/>
    <mergeCell ref="B69:G69"/>
    <mergeCell ref="B72:G72"/>
    <mergeCell ref="B75:G75"/>
    <mergeCell ref="M50:O50"/>
    <mergeCell ref="B64:G64"/>
    <mergeCell ref="D80:R80"/>
    <mergeCell ref="B71:G71"/>
    <mergeCell ref="B74:G74"/>
    <mergeCell ref="D79:R79"/>
    <mergeCell ref="B70:G70"/>
    <mergeCell ref="M36:O36"/>
    <mergeCell ref="P36:R36"/>
    <mergeCell ref="F27:N27"/>
    <mergeCell ref="J50:L50"/>
    <mergeCell ref="C31:O31"/>
    <mergeCell ref="C32:O32"/>
    <mergeCell ref="C45:Q45"/>
    <mergeCell ref="C46:Q46"/>
    <mergeCell ref="J36:L36"/>
    <mergeCell ref="B20:C20"/>
    <mergeCell ref="E20:G20"/>
    <mergeCell ref="B13:C13"/>
    <mergeCell ref="B17:C17"/>
    <mergeCell ref="G14:L14"/>
    <mergeCell ref="Q20:R20"/>
    <mergeCell ref="Q16:R16"/>
    <mergeCell ref="Q17:R17"/>
    <mergeCell ref="B14:C14"/>
    <mergeCell ref="B16:C16"/>
    <mergeCell ref="A36:A37"/>
    <mergeCell ref="B38:I38"/>
    <mergeCell ref="A50:A51"/>
    <mergeCell ref="B40:I40"/>
    <mergeCell ref="B36:I37"/>
    <mergeCell ref="B63:G63"/>
    <mergeCell ref="I59:I60"/>
    <mergeCell ref="B62:G62"/>
    <mergeCell ref="B59:G60"/>
    <mergeCell ref="B61:G61"/>
    <mergeCell ref="A59:A60"/>
    <mergeCell ref="B52:I52"/>
    <mergeCell ref="B53:I53"/>
    <mergeCell ref="B54:I54"/>
    <mergeCell ref="B66:G66"/>
    <mergeCell ref="O95:Q95"/>
    <mergeCell ref="L95:M95"/>
    <mergeCell ref="B65:G65"/>
    <mergeCell ref="O94:Q94"/>
    <mergeCell ref="B94:I94"/>
    <mergeCell ref="A88:R88"/>
    <mergeCell ref="B68:G68"/>
    <mergeCell ref="Q14:R14"/>
    <mergeCell ref="L97:M97"/>
    <mergeCell ref="H59:H60"/>
    <mergeCell ref="M59:O59"/>
    <mergeCell ref="J59:L59"/>
    <mergeCell ref="B39:I39"/>
    <mergeCell ref="B50:I51"/>
    <mergeCell ref="C44:Q44"/>
    <mergeCell ref="I9:L9"/>
    <mergeCell ref="I10:L10"/>
    <mergeCell ref="C24:O24"/>
    <mergeCell ref="C25:O25"/>
    <mergeCell ref="E19:G19"/>
    <mergeCell ref="I19:J19"/>
    <mergeCell ref="B22:R22"/>
    <mergeCell ref="Q19:R19"/>
    <mergeCell ref="Q13:R13"/>
    <mergeCell ref="B19:C19"/>
    <mergeCell ref="G17:L17"/>
    <mergeCell ref="I20:J20"/>
    <mergeCell ref="L20:P20"/>
    <mergeCell ref="L19:P19"/>
    <mergeCell ref="L98:M98"/>
    <mergeCell ref="B81:R81"/>
    <mergeCell ref="B73:G73"/>
    <mergeCell ref="D85:R85"/>
    <mergeCell ref="O98:Q98"/>
    <mergeCell ref="O97:Q97"/>
  </mergeCells>
  <phoneticPr fontId="11" type="noConversion"/>
  <pageMargins left="0.19685039370078741" right="0.19685039370078741" top="0.19685039370078741" bottom="0.19685039370078741" header="0.31496062992125984" footer="0.31496062992125984"/>
  <pageSetup paperSize="9" scale="67" orientation="landscape" verticalDpi="0" r:id="rId1"/>
  <rowBreaks count="2" manualBreakCount="2">
    <brk id="40" max="17" man="1"/>
    <brk id="72" max="17" man="1"/>
  </rowBreaks>
  <colBreaks count="1" manualBreakCount="1">
    <brk id="18" max="2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1416091</vt:lpstr>
      <vt:lpstr>'1416091'!Область_друку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2026-01-22T08:15:46Z</cp:lastPrinted>
  <dcterms:created xsi:type="dcterms:W3CDTF">2019-01-14T08:15:45Z</dcterms:created>
  <dcterms:modified xsi:type="dcterms:W3CDTF">2026-01-27T15:05:09Z</dcterms:modified>
</cp:coreProperties>
</file>