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0" yWindow="0" windowWidth="20490" windowHeight="6555"/>
  </bookViews>
  <sheets>
    <sheet name="1418120" sheetId="1" r:id="rId1"/>
  </sheets>
  <definedNames>
    <definedName name="_xlnm.Print_Area" localSheetId="0">'1418120'!$A$1:$T$91</definedName>
  </definedNames>
  <calcPr calcId="152511"/>
</workbook>
</file>

<file path=xl/calcChain.xml><?xml version="1.0" encoding="utf-8"?>
<calcChain xmlns="http://schemas.openxmlformats.org/spreadsheetml/2006/main">
  <c r="P39" i="1" l="1"/>
  <c r="P40" i="1" s="1"/>
  <c r="L39" i="1"/>
  <c r="J52" i="1"/>
  <c r="J53" i="1"/>
  <c r="R53" i="1" s="1"/>
  <c r="S65" i="1"/>
  <c r="T65" i="1"/>
  <c r="P70" i="1"/>
  <c r="L70" i="1"/>
  <c r="N70" i="1" s="1"/>
  <c r="S67" i="1"/>
  <c r="Q67" i="1"/>
  <c r="N67" i="1"/>
  <c r="Q65" i="1"/>
  <c r="N65" i="1"/>
  <c r="O39" i="1"/>
  <c r="T67" i="1"/>
  <c r="N64" i="1"/>
  <c r="W39" i="1"/>
  <c r="R69" i="1"/>
  <c r="T69" i="1"/>
  <c r="N69" i="1"/>
  <c r="R64" i="1"/>
  <c r="T64" i="1" s="1"/>
  <c r="Q64" i="1"/>
  <c r="Q72" i="1"/>
  <c r="R63" i="1"/>
  <c r="T63" i="1" s="1"/>
  <c r="Q63" i="1"/>
  <c r="N63" i="1"/>
  <c r="N72" i="1"/>
  <c r="Q69" i="1"/>
  <c r="R72" i="1"/>
  <c r="T72" i="1" s="1"/>
  <c r="J40" i="1"/>
  <c r="O53" i="1"/>
  <c r="R39" i="1"/>
  <c r="R40" i="1"/>
  <c r="R70" i="1"/>
  <c r="T70" i="1" s="1"/>
  <c r="R52" i="1"/>
  <c r="S70" i="1"/>
  <c r="O40" i="1"/>
  <c r="Q70" i="1"/>
  <c r="N39" i="1"/>
  <c r="N40" i="1" s="1"/>
  <c r="V40" i="1" s="1"/>
  <c r="L52" i="1"/>
  <c r="L53" i="1" s="1"/>
  <c r="L40" i="1"/>
  <c r="Q39" i="1"/>
  <c r="T39" i="1" s="1"/>
  <c r="Q40" i="1"/>
  <c r="P52" i="1"/>
  <c r="P53" i="1" s="1"/>
  <c r="S39" i="1"/>
  <c r="S40" i="1"/>
  <c r="T40" i="1" l="1"/>
  <c r="Q52" i="1"/>
  <c r="N52" i="1"/>
  <c r="N53" i="1" s="1"/>
  <c r="S52" i="1"/>
  <c r="S53" i="1" s="1"/>
  <c r="W52" i="1" l="1"/>
  <c r="Q53" i="1"/>
  <c r="T53" i="1" s="1"/>
  <c r="T52" i="1"/>
</calcChain>
</file>

<file path=xl/sharedStrings.xml><?xml version="1.0" encoding="utf-8"?>
<sst xmlns="http://schemas.openxmlformats.org/spreadsheetml/2006/main" count="152" uniqueCount="102">
  <si>
    <t xml:space="preserve">1. </t>
  </si>
  <si>
    <t>2.</t>
  </si>
  <si>
    <t>3.</t>
  </si>
  <si>
    <t>Звіт про виконання паспорта бюджетної програми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</si>
  <si>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</si>
  <si>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</si>
  <si>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</si>
  <si>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</si>
  <si>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</si>
  <si>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</si>
  <si>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</si>
  <si>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</si>
  <si>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</si>
  <si>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</si>
  <si>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</si>
  <si>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</si>
  <si>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</si>
  <si>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</si>
  <si>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</si>
  <si>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</si>
  <si>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</si>
  <si>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</si>
  <si>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од.</t>
  </si>
  <si>
    <t>%</t>
  </si>
  <si>
    <t>розрахунково</t>
  </si>
  <si>
    <t>затрат</t>
  </si>
  <si>
    <t>ефективності</t>
  </si>
  <si>
    <t>якості</t>
  </si>
  <si>
    <t xml:space="preserve">Заходи з організації рятування на водах </t>
  </si>
  <si>
    <t>0320</t>
  </si>
  <si>
    <t>штатний розпис</t>
  </si>
  <si>
    <t xml:space="preserve">Завдання 1. Забезпечення безпечних умов перебування та відпочинку населення на водних об’єктах       </t>
  </si>
  <si>
    <t>(код Програмної класифікації видатків  та кредитування місцевого бюджету)</t>
  </si>
  <si>
    <t>03356163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</si>
  <si>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</si>
  <si>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</si>
  <si>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</si>
  <si>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</si>
  <si>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</si>
  <si>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</si>
  <si>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 xml:space="preserve">гривень 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</si>
  <si>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</si>
  <si>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</si>
  <si>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Забезпечення безпечних умов перебування та відпочинку населення на водних об’єктах</t>
  </si>
  <si>
    <t>Мета бюджетної програми</t>
  </si>
  <si>
    <t>8.</t>
  </si>
  <si>
    <t>Завдання бюджетної програми</t>
  </si>
  <si>
    <t xml:space="preserve">Завдання </t>
  </si>
  <si>
    <t>4.</t>
  </si>
  <si>
    <t>5.</t>
  </si>
  <si>
    <t>Касові видатки (надані кредити з бюджету)</t>
  </si>
  <si>
    <t xml:space="preserve">Видатки (надані кредити з бюджету) та напрями використання бюджетних коштів за бюджетною програмою 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</si>
  <si>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</si>
  <si>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 xml:space="preserve">9. </t>
  </si>
  <si>
    <t>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</si>
  <si>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</si>
  <si>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</si>
  <si>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(найменування відповідального виконавця)</t>
  </si>
  <si>
    <t>рішення виконавчого комітету</t>
  </si>
  <si>
    <t>грн.</t>
  </si>
  <si>
    <t>Управління комунальної інфраструктури Хмельницької міської ради</t>
  </si>
  <si>
    <t>Попередження нещасних випадків, пов’язаних з відпочинком людей на водних об’єктах, пожежна безпека</t>
  </si>
  <si>
    <t>Організація рятування на водах та ліквідація надзвичайних ситуацій</t>
  </si>
  <si>
    <t>Завдання 1. Забезпечення безпечних умов перебування та відпочинку населення на водних об’єктах, ліквідація надзвичайних ситуацій</t>
  </si>
  <si>
    <t xml:space="preserve">економія коштів </t>
  </si>
  <si>
    <t>Начальник відділу бухгалтерського обліку та звітності - головний бухгалтер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</si>
  <si>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</si>
  <si>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</si>
  <si>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</si>
  <si>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</si>
  <si>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Забезпечення безпечних умов перебування та відпочинку населення на водних об’єктах, пожежна безпека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</si>
  <si>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</si>
  <si>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</si>
  <si>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</si>
  <si>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грн</t>
  </si>
  <si>
    <t>9.3. Аналіз стану виконання результативних показників</t>
  </si>
  <si>
    <t>осіб</t>
  </si>
  <si>
    <t>кількість пляжів та зон відпочинку</t>
  </si>
  <si>
    <t>кількість рятувальників</t>
  </si>
  <si>
    <t>кількість осіб, які вижили у співвідношенні до врятованих</t>
  </si>
  <si>
    <t>Напрями використання бюджетних коштів*</t>
  </si>
  <si>
    <t>рішення сесії міської ради</t>
  </si>
  <si>
    <t xml:space="preserve">Заступник директора департаменту інфраструктури міста – начальник управління комунальної інфраструктури </t>
  </si>
  <si>
    <t>продукту</t>
  </si>
  <si>
    <t>шт.</t>
  </si>
  <si>
    <t>(Власне ім'я, ПРІЗВИЩЕ)</t>
  </si>
  <si>
    <t>обсяг видатків на придбання човна з двигуном</t>
  </si>
  <si>
    <t>кількість човнів з двигуном, які планується придбати</t>
  </si>
  <si>
    <t>рахунок</t>
  </si>
  <si>
    <t>витрати на придбання 1 човна з двигуном</t>
  </si>
  <si>
    <t>місцевого бюджету на 01.01.2026 року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</si>
  <si>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(зі змінами)</t>
  </si>
  <si>
    <t>затрат, ефективності</t>
  </si>
  <si>
    <t>Василь КАБАЛЬСЬКИЙ</t>
  </si>
  <si>
    <t>Наталія ФУР'ЯНОВА</t>
  </si>
  <si>
    <t>2256400000</t>
  </si>
  <si>
    <t>планували купити пластикову лодку, натомість купили надувну</t>
  </si>
  <si>
    <t>Аналіз стану виконання результативних показників:  показники виконані не в повному обсязі, в показниках затрат та ефективності є відхилення в зв'язку із залишком коштів.</t>
  </si>
  <si>
    <t>Бюджетна програма виконана частково, освоєння коштів становить 94,1 % до затверджених призначень в 2025 р.</t>
  </si>
  <si>
    <t>Пояснення: виникла економія коштів по заробітній платі, нарахуванню на оплату праці в зв'язку з працюючими інвалідами, вакантними посадами та комунальних послугах.</t>
  </si>
  <si>
    <t>середня вартість утримання одного рятувальника на рік</t>
  </si>
  <si>
    <t>планувалося придбання пластикового човна з двигуном, а приданий човен надувний, тому виник залишок коштів.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</si>
</sst>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53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0" xfId="0" applyFont="1"/>
    <xf numFmtId="0" fontId="2" fillId="0" borderId="0" xfId="3" applyFont="1" applyBorder="1" applyAlignment="1">
      <alignment vertical="top"/>
    </xf>
    <xf numFmtId="0" fontId="8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2" xfId="0" applyFont="1" applyBorder="1" applyAlignment="1"/>
    <xf numFmtId="0" fontId="4" fillId="0" borderId="0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2" fillId="0" borderId="0" xfId="3" applyFont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vertical="center" wrapText="1"/>
    </xf>
    <xf numFmtId="0" fontId="2" fillId="0" borderId="0" xfId="3" applyFont="1"/>
    <xf numFmtId="0" fontId="2" fillId="0" borderId="3" xfId="3" applyFont="1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3"/>
    <xf numFmtId="1" fontId="2" fillId="0" borderId="0" xfId="2" applyNumberFormat="1" applyFont="1" applyBorder="1" applyAlignment="1">
      <alignment horizontal="center" vertical="center" wrapText="1"/>
    </xf>
    <xf numFmtId="0" fontId="2" fillId="0" borderId="0" xfId="3" applyFont="1" applyBorder="1"/>
    <xf numFmtId="0" fontId="11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1" applyFont="1" applyAlignment="1"/>
    <xf numFmtId="0" fontId="2" fillId="0" borderId="0" xfId="2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4" fillId="0" borderId="0" xfId="2" applyFont="1" applyAlignment="1"/>
    <xf numFmtId="0" fontId="16" fillId="0" borderId="0" xfId="0" applyFont="1" applyBorder="1"/>
    <xf numFmtId="4" fontId="17" fillId="0" borderId="0" xfId="0" applyNumberFormat="1" applyFont="1" applyBorder="1" applyAlignment="1">
      <alignment vertical="center" wrapText="1"/>
    </xf>
    <xf numFmtId="2" fontId="16" fillId="0" borderId="0" xfId="0" applyNumberFormat="1" applyFont="1" applyBorder="1"/>
    <xf numFmtId="0" fontId="18" fillId="0" borderId="0" xfId="0" applyFont="1" applyBorder="1"/>
    <xf numFmtId="0" fontId="14" fillId="0" borderId="0" xfId="0" applyFont="1"/>
    <xf numFmtId="0" fontId="15" fillId="0" borderId="0" xfId="2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0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7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1" fillId="0" borderId="0" xfId="0" applyFont="1" applyBorder="1"/>
    <xf numFmtId="4" fontId="11" fillId="0" borderId="0" xfId="0" applyNumberFormat="1" applyFont="1" applyBorder="1" applyAlignment="1">
      <alignment horizontal="center" vertical="center" wrapText="1"/>
    </xf>
    <xf numFmtId="0" fontId="2" fillId="3" borderId="0" xfId="1" applyFont="1" applyFill="1" applyAlignment="1"/>
    <xf numFmtId="3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/>
    <xf numFmtId="0" fontId="7" fillId="0" borderId="0" xfId="3" applyFont="1" applyBorder="1" applyAlignment="1"/>
    <xf numFmtId="0" fontId="7" fillId="0" borderId="3" xfId="3" applyFont="1" applyBorder="1" applyAlignment="1"/>
    <xf numFmtId="0" fontId="19" fillId="0" borderId="0" xfId="3" applyFont="1" applyBorder="1" applyAlignment="1"/>
    <xf numFmtId="0" fontId="19" fillId="0" borderId="3" xfId="3" applyFont="1" applyBorder="1" applyAlignment="1"/>
    <xf numFmtId="49" fontId="7" fillId="0" borderId="0" xfId="3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/>
    </xf>
    <xf numFmtId="174" fontId="21" fillId="0" borderId="0" xfId="0" applyNumberFormat="1" applyFont="1" applyBorder="1"/>
    <xf numFmtId="0" fontId="21" fillId="0" borderId="0" xfId="0" applyFont="1"/>
    <xf numFmtId="0" fontId="3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7" fillId="0" borderId="3" xfId="3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justify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49" fontId="7" fillId="0" borderId="0" xfId="3" applyNumberFormat="1" applyFont="1" applyBorder="1" applyAlignment="1">
      <alignment horizontal="center"/>
    </xf>
    <xf numFmtId="0" fontId="4" fillId="0" borderId="2" xfId="3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2" fillId="0" borderId="5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1" fillId="3" borderId="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tabSelected="1" view="pageBreakPreview" zoomScale="90" zoomScaleNormal="100" zoomScaleSheetLayoutView="90" workbookViewId="0">
      <selection activeCell="W73" sqref="W73"/>
    </sheetView>
  </sheetViews>
  <sheetFormatPr defaultRowHeight="15" x14ac:dyDescent="0.25"/>
  <cols>
    <col min="1" max="1" width="4.85546875" style="4" customWidth="1"/>
    <col min="2" max="2" width="14.85546875" style="4" customWidth="1"/>
    <col min="3" max="3" width="10.5703125" style="4" customWidth="1"/>
    <col min="4" max="4" width="10.42578125" style="4" customWidth="1"/>
    <col min="5" max="5" width="12.5703125" style="4" customWidth="1"/>
    <col min="6" max="6" width="9" style="4" hidden="1" customWidth="1"/>
    <col min="7" max="7" width="13.7109375" style="4" customWidth="1"/>
    <col min="8" max="8" width="11.85546875" style="4" customWidth="1"/>
    <col min="9" max="9" width="19" style="4" customWidth="1"/>
    <col min="10" max="10" width="14" style="4" customWidth="1"/>
    <col min="11" max="11" width="12.7109375" style="4" hidden="1" customWidth="1"/>
    <col min="12" max="12" width="13.140625" style="4" customWidth="1"/>
    <col min="13" max="13" width="1" style="4" hidden="1" customWidth="1"/>
    <col min="14" max="14" width="13" style="4" customWidth="1"/>
    <col min="15" max="15" width="13.42578125" style="4" customWidth="1"/>
    <col min="16" max="17" width="13" style="4" customWidth="1"/>
    <col min="18" max="18" width="15" style="4" customWidth="1"/>
    <col min="19" max="20" width="14.140625" style="4" customWidth="1"/>
    <col min="21" max="21" width="9.7109375" style="4" customWidth="1"/>
    <col min="22" max="22" width="11.140625" style="4" customWidth="1"/>
    <col min="23" max="23" width="14.5703125" style="4" customWidth="1"/>
    <col min="24" max="16384" width="9.140625" style="4"/>
  </cols>
  <sheetData>
    <row r="1" spans="1:20" x14ac:dyDescent="0.25">
      <c r="Q1" s="1" t="s">
        <v>7</v>
      </c>
    </row>
    <row r="2" spans="1:20" x14ac:dyDescent="0.25">
      <c r="Q2" s="1" t="s">
        <v>4</v>
      </c>
    </row>
    <row r="3" spans="1:20" x14ac:dyDescent="0.25">
      <c r="Q3" s="1" t="s">
        <v>5</v>
      </c>
    </row>
    <row r="4" spans="1:20" x14ac:dyDescent="0.25">
      <c r="Q4" s="2" t="s">
        <v>6</v>
      </c>
    </row>
    <row r="5" spans="1:20" x14ac:dyDescent="0.25">
      <c r="Q5" s="2" t="s">
        <v>66</v>
      </c>
    </row>
    <row r="8" spans="1:20" ht="15.75" x14ac:dyDescent="0.25">
      <c r="I8" s="112" t="s">
        <v>3</v>
      </c>
      <c r="J8" s="112"/>
      <c r="K8" s="112"/>
      <c r="L8" s="112"/>
      <c r="M8" s="112"/>
      <c r="N8" s="112"/>
      <c r="O8" s="112"/>
      <c r="P8" s="112"/>
    </row>
    <row r="9" spans="1:20" ht="15.75" x14ac:dyDescent="0.25">
      <c r="I9" s="113" t="s">
        <v>90</v>
      </c>
      <c r="J9" s="113"/>
      <c r="K9" s="113"/>
      <c r="L9" s="113"/>
      <c r="M9" s="113"/>
      <c r="N9" s="113"/>
      <c r="O9" s="113"/>
      <c r="P9" s="113"/>
    </row>
    <row r="12" spans="1:20" ht="19.5" customHeight="1" x14ac:dyDescent="0.25">
      <c r="A12" s="16" t="s">
        <v>0</v>
      </c>
      <c r="B12" s="102">
        <v>1400000</v>
      </c>
      <c r="C12" s="102"/>
      <c r="D12" s="102"/>
      <c r="E12" s="83"/>
      <c r="F12" s="84"/>
      <c r="G12" s="102" t="s">
        <v>60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1"/>
      <c r="R12" s="11"/>
      <c r="S12" s="110" t="s">
        <v>33</v>
      </c>
      <c r="T12" s="110"/>
    </row>
    <row r="13" spans="1:20" ht="31.5" customHeight="1" x14ac:dyDescent="0.25">
      <c r="A13" s="16"/>
      <c r="B13" s="101" t="s">
        <v>32</v>
      </c>
      <c r="C13" s="101"/>
      <c r="D13" s="101"/>
      <c r="E13" s="13"/>
      <c r="F13" s="17"/>
      <c r="H13" s="111" t="s">
        <v>36</v>
      </c>
      <c r="I13" s="111"/>
      <c r="J13" s="111"/>
      <c r="K13" s="111"/>
      <c r="L13" s="111"/>
      <c r="M13" s="111"/>
      <c r="N13" s="111"/>
      <c r="O13" s="111"/>
      <c r="P13" s="17"/>
      <c r="S13" s="108" t="s">
        <v>34</v>
      </c>
      <c r="T13" s="108"/>
    </row>
    <row r="14" spans="1:20" ht="15.75" x14ac:dyDescent="0.25">
      <c r="A14" s="16"/>
      <c r="B14" s="5"/>
      <c r="E14" s="6"/>
      <c r="S14" s="20"/>
      <c r="T14" s="20"/>
    </row>
    <row r="15" spans="1:20" ht="19.5" customHeight="1" x14ac:dyDescent="0.25">
      <c r="A15" s="16" t="s">
        <v>1</v>
      </c>
      <c r="B15" s="102">
        <v>1410000</v>
      </c>
      <c r="C15" s="102"/>
      <c r="D15" s="102"/>
      <c r="E15" s="85"/>
      <c r="F15" s="86"/>
      <c r="G15" s="102" t="s">
        <v>60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1"/>
      <c r="R15" s="11"/>
      <c r="S15" s="110" t="s">
        <v>33</v>
      </c>
      <c r="T15" s="110"/>
    </row>
    <row r="16" spans="1:20" ht="42" customHeight="1" x14ac:dyDescent="0.25">
      <c r="A16" s="16"/>
      <c r="B16" s="101" t="s">
        <v>32</v>
      </c>
      <c r="C16" s="101"/>
      <c r="D16" s="101"/>
      <c r="E16" s="13"/>
      <c r="F16" s="17"/>
      <c r="H16" s="111" t="s">
        <v>57</v>
      </c>
      <c r="I16" s="111"/>
      <c r="J16" s="111"/>
      <c r="K16" s="111"/>
      <c r="L16" s="111"/>
      <c r="M16" s="111"/>
      <c r="N16" s="111"/>
      <c r="O16" s="111"/>
      <c r="P16" s="17"/>
      <c r="S16" s="108" t="s">
        <v>34</v>
      </c>
      <c r="T16" s="108"/>
    </row>
    <row r="17" spans="1:23" ht="15.75" x14ac:dyDescent="0.25">
      <c r="A17" s="16"/>
      <c r="B17" s="5"/>
      <c r="E17" s="6"/>
      <c r="S17" s="20"/>
      <c r="T17" s="20"/>
    </row>
    <row r="18" spans="1:23" ht="19.5" customHeight="1" x14ac:dyDescent="0.25">
      <c r="A18" s="16" t="s">
        <v>2</v>
      </c>
      <c r="B18" s="102">
        <v>1418120</v>
      </c>
      <c r="C18" s="102"/>
      <c r="D18" s="102"/>
      <c r="E18" s="87"/>
      <c r="F18" s="87"/>
      <c r="G18" s="114">
        <v>8120</v>
      </c>
      <c r="H18" s="114"/>
      <c r="I18" s="115" t="s">
        <v>29</v>
      </c>
      <c r="J18" s="115"/>
      <c r="K18" s="88"/>
      <c r="L18" s="11"/>
      <c r="M18" s="11"/>
      <c r="N18" s="109" t="s">
        <v>28</v>
      </c>
      <c r="O18" s="109"/>
      <c r="P18" s="109"/>
      <c r="Q18" s="109"/>
      <c r="R18" s="11"/>
      <c r="S18" s="106" t="s">
        <v>95</v>
      </c>
      <c r="T18" s="107"/>
    </row>
    <row r="19" spans="1:23" ht="54" customHeight="1" x14ac:dyDescent="0.25">
      <c r="A19" s="16"/>
      <c r="B19" s="101" t="s">
        <v>32</v>
      </c>
      <c r="C19" s="101"/>
      <c r="D19" s="101"/>
      <c r="E19" s="12"/>
      <c r="F19" s="12"/>
      <c r="G19" s="101" t="s">
        <v>38</v>
      </c>
      <c r="H19" s="101"/>
      <c r="I19" s="116" t="s">
        <v>39</v>
      </c>
      <c r="J19" s="116"/>
      <c r="K19" s="18"/>
      <c r="N19" s="116" t="s">
        <v>37</v>
      </c>
      <c r="O19" s="116"/>
      <c r="P19" s="116"/>
      <c r="Q19" s="116"/>
      <c r="S19" s="108" t="s">
        <v>35</v>
      </c>
      <c r="T19" s="108"/>
    </row>
    <row r="20" spans="1:23" ht="6.75" customHeight="1" x14ac:dyDescent="0.25">
      <c r="A20" s="16"/>
      <c r="B20" s="18"/>
      <c r="C20" s="18"/>
      <c r="D20" s="18"/>
      <c r="E20" s="12"/>
      <c r="F20" s="12"/>
      <c r="G20" s="18"/>
      <c r="H20" s="18"/>
      <c r="I20" s="18"/>
      <c r="J20" s="18"/>
      <c r="K20" s="18"/>
      <c r="N20" s="18"/>
      <c r="O20" s="18"/>
      <c r="P20" s="18"/>
      <c r="Q20" s="18"/>
      <c r="S20" s="19"/>
      <c r="T20" s="19"/>
    </row>
    <row r="21" spans="1:23" ht="22.5" customHeight="1" x14ac:dyDescent="0.25">
      <c r="A21" s="21" t="s">
        <v>48</v>
      </c>
      <c r="B21" s="135" t="s">
        <v>41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20"/>
      <c r="V21" s="20"/>
    </row>
    <row r="22" spans="1:23" ht="15" customHeight="1" x14ac:dyDescent="0.25">
      <c r="A22" s="3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8"/>
      <c r="S22" s="28"/>
      <c r="T22" s="28"/>
      <c r="U22" s="28"/>
      <c r="V22" s="28"/>
      <c r="W22" s="6"/>
    </row>
    <row r="23" spans="1:23" ht="21.75" customHeight="1" x14ac:dyDescent="0.25">
      <c r="A23" s="22"/>
      <c r="B23" s="23" t="s">
        <v>15</v>
      </c>
      <c r="C23" s="103" t="s">
        <v>42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36"/>
      <c r="S23" s="36"/>
      <c r="T23" s="36"/>
      <c r="U23" s="36"/>
      <c r="V23" s="36"/>
      <c r="W23" s="6"/>
    </row>
    <row r="24" spans="1:23" ht="24" customHeight="1" x14ac:dyDescent="0.25">
      <c r="A24" s="22"/>
      <c r="B24" s="23">
        <v>1</v>
      </c>
      <c r="C24" s="104" t="s">
        <v>61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36"/>
      <c r="S24" s="36"/>
      <c r="T24" s="36"/>
      <c r="U24" s="36"/>
      <c r="V24" s="36"/>
      <c r="W24" s="6"/>
    </row>
    <row r="25" spans="1:23" ht="11.2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6"/>
    </row>
    <row r="26" spans="1:23" ht="16.5" customHeight="1" x14ac:dyDescent="0.25">
      <c r="A26" s="21" t="s">
        <v>49</v>
      </c>
      <c r="B26" s="25" t="s">
        <v>44</v>
      </c>
      <c r="C26" s="25"/>
      <c r="D26" s="25"/>
      <c r="E26" s="20"/>
      <c r="F26" s="26" t="s">
        <v>43</v>
      </c>
      <c r="G26" s="26" t="s">
        <v>62</v>
      </c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8"/>
      <c r="S26" s="28"/>
      <c r="T26" s="28"/>
      <c r="U26" s="28"/>
      <c r="V26" s="28"/>
      <c r="W26" s="6"/>
    </row>
    <row r="27" spans="1:23" ht="10.5" customHeight="1" x14ac:dyDescent="0.25">
      <c r="A27" s="21"/>
      <c r="B27" s="25"/>
      <c r="C27" s="25"/>
      <c r="D27" s="25"/>
      <c r="E27" s="20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8"/>
      <c r="Q27" s="28"/>
      <c r="R27" s="28"/>
      <c r="S27" s="28"/>
      <c r="T27" s="28"/>
      <c r="U27" s="28"/>
      <c r="V27" s="28"/>
      <c r="W27" s="6"/>
    </row>
    <row r="28" spans="1:23" ht="15.75" customHeight="1" x14ac:dyDescent="0.25">
      <c r="A28" s="29" t="s">
        <v>13</v>
      </c>
      <c r="B28" s="3" t="s">
        <v>46</v>
      </c>
      <c r="C28" s="3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"/>
      <c r="P28" s="20"/>
      <c r="Q28" s="20"/>
      <c r="R28" s="28"/>
      <c r="S28" s="28"/>
      <c r="T28" s="28"/>
      <c r="U28" s="28"/>
      <c r="V28" s="28"/>
      <c r="W28" s="6"/>
    </row>
    <row r="29" spans="1:23" ht="9.7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8"/>
      <c r="S29" s="28"/>
      <c r="T29" s="28"/>
      <c r="U29" s="28"/>
      <c r="V29" s="28"/>
      <c r="W29" s="6"/>
    </row>
    <row r="30" spans="1:23" ht="19.5" customHeight="1" x14ac:dyDescent="0.25">
      <c r="A30" s="22"/>
      <c r="B30" s="23" t="s">
        <v>15</v>
      </c>
      <c r="C30" s="103" t="s">
        <v>47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36"/>
      <c r="S30" s="36"/>
      <c r="T30" s="36"/>
      <c r="U30" s="36"/>
      <c r="V30" s="36"/>
      <c r="W30" s="6"/>
    </row>
    <row r="31" spans="1:23" ht="18.75" customHeight="1" x14ac:dyDescent="0.25">
      <c r="A31" s="31"/>
      <c r="B31" s="23">
        <v>1</v>
      </c>
      <c r="C31" s="104" t="s">
        <v>63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36"/>
      <c r="S31" s="36"/>
      <c r="T31" s="36"/>
      <c r="U31" s="36"/>
      <c r="V31" s="36"/>
      <c r="W31" s="6"/>
    </row>
    <row r="32" spans="1:23" ht="3.75" customHeight="1" x14ac:dyDescent="0.25">
      <c r="B32" s="3"/>
    </row>
    <row r="33" spans="1:33" ht="15.75" x14ac:dyDescent="0.25">
      <c r="A33" s="16" t="s">
        <v>16</v>
      </c>
      <c r="B33" s="15" t="s">
        <v>51</v>
      </c>
      <c r="W33" s="15"/>
    </row>
    <row r="34" spans="1:33" ht="15.75" x14ac:dyDescent="0.25">
      <c r="A34" s="15" t="s">
        <v>67</v>
      </c>
      <c r="B34" s="15"/>
      <c r="W34" s="15"/>
    </row>
    <row r="35" spans="1:33" x14ac:dyDescent="0.25">
      <c r="B35" s="38"/>
      <c r="T35" s="4" t="s">
        <v>40</v>
      </c>
    </row>
    <row r="36" spans="1:33" ht="34.5" customHeight="1" x14ac:dyDescent="0.25">
      <c r="A36" s="136" t="s">
        <v>15</v>
      </c>
      <c r="B36" s="121" t="s">
        <v>80</v>
      </c>
      <c r="C36" s="122"/>
      <c r="D36" s="122"/>
      <c r="E36" s="122"/>
      <c r="F36" s="122"/>
      <c r="G36" s="122"/>
      <c r="H36" s="122"/>
      <c r="I36" s="123"/>
      <c r="J36" s="117" t="s">
        <v>11</v>
      </c>
      <c r="K36" s="118"/>
      <c r="L36" s="118"/>
      <c r="M36" s="118"/>
      <c r="N36" s="119"/>
      <c r="O36" s="117" t="s">
        <v>50</v>
      </c>
      <c r="P36" s="118"/>
      <c r="Q36" s="119"/>
      <c r="R36" s="117" t="s">
        <v>12</v>
      </c>
      <c r="S36" s="118"/>
      <c r="T36" s="119"/>
      <c r="U36" s="6"/>
    </row>
    <row r="37" spans="1:33" ht="33" customHeight="1" x14ac:dyDescent="0.25">
      <c r="A37" s="137"/>
      <c r="B37" s="124"/>
      <c r="C37" s="125"/>
      <c r="D37" s="125"/>
      <c r="E37" s="125"/>
      <c r="F37" s="125"/>
      <c r="G37" s="125"/>
      <c r="H37" s="125"/>
      <c r="I37" s="126"/>
      <c r="J37" s="48" t="s">
        <v>8</v>
      </c>
      <c r="K37" s="48"/>
      <c r="L37" s="48" t="s">
        <v>9</v>
      </c>
      <c r="M37" s="48"/>
      <c r="N37" s="48" t="s">
        <v>10</v>
      </c>
      <c r="O37" s="48" t="s">
        <v>8</v>
      </c>
      <c r="P37" s="69" t="s">
        <v>9</v>
      </c>
      <c r="Q37" s="48" t="s">
        <v>10</v>
      </c>
      <c r="R37" s="70" t="s">
        <v>8</v>
      </c>
      <c r="S37" s="48" t="s">
        <v>9</v>
      </c>
      <c r="T37" s="48" t="s">
        <v>10</v>
      </c>
      <c r="U37" s="6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1:33" ht="15.75" x14ac:dyDescent="0.25">
      <c r="A38" s="71">
        <v>1</v>
      </c>
      <c r="B38" s="131">
        <v>2</v>
      </c>
      <c r="C38" s="131"/>
      <c r="D38" s="131"/>
      <c r="E38" s="131"/>
      <c r="F38" s="131"/>
      <c r="G38" s="131"/>
      <c r="H38" s="131"/>
      <c r="I38" s="131"/>
      <c r="J38" s="48">
        <v>3</v>
      </c>
      <c r="K38" s="48"/>
      <c r="L38" s="48">
        <v>4</v>
      </c>
      <c r="M38" s="48"/>
      <c r="N38" s="48">
        <v>5</v>
      </c>
      <c r="O38" s="48">
        <v>6</v>
      </c>
      <c r="P38" s="69">
        <v>7</v>
      </c>
      <c r="Q38" s="69">
        <v>8</v>
      </c>
      <c r="R38" s="48">
        <v>9</v>
      </c>
      <c r="S38" s="48">
        <v>10</v>
      </c>
      <c r="T38" s="48">
        <v>11</v>
      </c>
      <c r="U38" s="7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1:33" ht="31.5" customHeight="1" x14ac:dyDescent="0.25">
      <c r="A39" s="57"/>
      <c r="B39" s="132" t="s">
        <v>70</v>
      </c>
      <c r="C39" s="133"/>
      <c r="D39" s="133"/>
      <c r="E39" s="133"/>
      <c r="F39" s="133"/>
      <c r="G39" s="133"/>
      <c r="H39" s="133"/>
      <c r="I39" s="134"/>
      <c r="J39" s="147">
        <v>2695452</v>
      </c>
      <c r="K39" s="147"/>
      <c r="L39" s="147">
        <f>L65</f>
        <v>64433</v>
      </c>
      <c r="M39" s="147"/>
      <c r="N39" s="72">
        <f>J39+L39</f>
        <v>2759885</v>
      </c>
      <c r="O39" s="72">
        <f>O52</f>
        <v>2581874.41</v>
      </c>
      <c r="P39" s="72">
        <f>P65</f>
        <v>14779</v>
      </c>
      <c r="Q39" s="72">
        <f>O39+P39</f>
        <v>2596653.41</v>
      </c>
      <c r="R39" s="72">
        <f>O39-J39</f>
        <v>-113577.58999999985</v>
      </c>
      <c r="S39" s="72">
        <f>P39-L39</f>
        <v>-49654</v>
      </c>
      <c r="T39" s="72">
        <f>Q39-N39</f>
        <v>-163231.58999999985</v>
      </c>
      <c r="U39" s="6"/>
      <c r="V39" s="39"/>
      <c r="W39" s="40">
        <f>1833178+1219000-600000+5000-5000-104400-434907</f>
        <v>1912871</v>
      </c>
      <c r="X39" s="40"/>
      <c r="Y39" s="40"/>
      <c r="Z39" s="40"/>
      <c r="AA39" s="40"/>
      <c r="AB39" s="40"/>
      <c r="AC39" s="40"/>
      <c r="AD39" s="40"/>
      <c r="AE39" s="39"/>
      <c r="AF39" s="39"/>
      <c r="AG39" s="39"/>
    </row>
    <row r="40" spans="1:33" ht="19.5" customHeight="1" x14ac:dyDescent="0.25">
      <c r="A40" s="57"/>
      <c r="B40" s="138" t="s">
        <v>14</v>
      </c>
      <c r="C40" s="139"/>
      <c r="D40" s="139"/>
      <c r="E40" s="139"/>
      <c r="F40" s="139"/>
      <c r="G40" s="139"/>
      <c r="H40" s="139"/>
      <c r="I40" s="140"/>
      <c r="J40" s="72">
        <f t="shared" ref="J40:R40" si="0">J39</f>
        <v>2695452</v>
      </c>
      <c r="K40" s="72"/>
      <c r="L40" s="72">
        <f>L39</f>
        <v>64433</v>
      </c>
      <c r="M40" s="72"/>
      <c r="N40" s="72">
        <f t="shared" si="0"/>
        <v>2759885</v>
      </c>
      <c r="O40" s="72">
        <f t="shared" si="0"/>
        <v>2581874.41</v>
      </c>
      <c r="P40" s="72">
        <f>P39</f>
        <v>14779</v>
      </c>
      <c r="Q40" s="72">
        <f t="shared" si="0"/>
        <v>2596653.41</v>
      </c>
      <c r="R40" s="72">
        <f t="shared" si="0"/>
        <v>-113577.58999999985</v>
      </c>
      <c r="S40" s="72">
        <f>S39</f>
        <v>-49654</v>
      </c>
      <c r="T40" s="72">
        <f>Q40-N40</f>
        <v>-163231.58999999985</v>
      </c>
      <c r="V40" s="41">
        <f>Q40/N40*100</f>
        <v>94.085565521751818</v>
      </c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1:33" ht="7.5" customHeight="1" x14ac:dyDescent="0.25">
      <c r="A41" s="6"/>
      <c r="B41" s="44"/>
      <c r="C41" s="44"/>
      <c r="D41" s="44"/>
      <c r="E41" s="44"/>
      <c r="F41" s="44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V41" s="41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1:33" ht="19.5" customHeight="1" x14ac:dyDescent="0.25">
      <c r="A42" s="46" t="s">
        <v>68</v>
      </c>
      <c r="B42" s="76"/>
      <c r="C42" s="47"/>
      <c r="D42" s="47"/>
      <c r="E42" s="47"/>
      <c r="F42" s="47"/>
      <c r="G42" s="47"/>
      <c r="H42" s="4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45"/>
      <c r="V42" s="41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1:33" ht="4.5" customHeight="1" x14ac:dyDescent="0.25">
      <c r="A43" s="15"/>
      <c r="B43" s="76"/>
      <c r="C43" s="47"/>
      <c r="D43" s="47"/>
      <c r="E43" s="47"/>
      <c r="F43" s="47"/>
      <c r="G43" s="47"/>
      <c r="H43" s="4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45"/>
      <c r="V43" s="41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ht="19.5" customHeight="1" x14ac:dyDescent="0.25">
      <c r="A44" s="15"/>
      <c r="B44" s="48" t="s">
        <v>15</v>
      </c>
      <c r="C44" s="131" t="s">
        <v>69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45"/>
      <c r="V44" s="41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</row>
    <row r="45" spans="1:33" ht="18" customHeight="1" x14ac:dyDescent="0.25">
      <c r="A45" s="15"/>
      <c r="B45" s="48">
        <v>1</v>
      </c>
      <c r="C45" s="131">
        <v>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45"/>
      <c r="V45" s="41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</row>
    <row r="46" spans="1:33" ht="19.5" customHeight="1" x14ac:dyDescent="0.25">
      <c r="A46" s="15"/>
      <c r="B46" s="58">
        <v>1</v>
      </c>
      <c r="C46" s="144" t="s">
        <v>99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6"/>
      <c r="T46" s="45"/>
      <c r="V46" s="41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</row>
    <row r="47" spans="1:33" ht="18.75" customHeight="1" x14ac:dyDescent="0.25">
      <c r="A47" s="16" t="s">
        <v>45</v>
      </c>
      <c r="B47" s="3" t="s">
        <v>52</v>
      </c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ht="14.25" customHeight="1" x14ac:dyDescent="0.25">
      <c r="B48" s="3"/>
      <c r="T48" s="4" t="s">
        <v>40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</row>
    <row r="49" spans="1:33" ht="30.75" customHeight="1" x14ac:dyDescent="0.25">
      <c r="A49" s="131" t="s">
        <v>15</v>
      </c>
      <c r="B49" s="131" t="s">
        <v>17</v>
      </c>
      <c r="C49" s="131"/>
      <c r="D49" s="131"/>
      <c r="E49" s="131"/>
      <c r="F49" s="131"/>
      <c r="G49" s="131"/>
      <c r="H49" s="131"/>
      <c r="I49" s="131"/>
      <c r="J49" s="117" t="s">
        <v>11</v>
      </c>
      <c r="K49" s="118"/>
      <c r="L49" s="118"/>
      <c r="M49" s="118"/>
      <c r="N49" s="119"/>
      <c r="O49" s="117" t="s">
        <v>50</v>
      </c>
      <c r="P49" s="118"/>
      <c r="Q49" s="119"/>
      <c r="R49" s="117" t="s">
        <v>12</v>
      </c>
      <c r="S49" s="118"/>
      <c r="T49" s="11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</row>
    <row r="50" spans="1:33" ht="33" customHeight="1" x14ac:dyDescent="0.25">
      <c r="A50" s="131"/>
      <c r="B50" s="131"/>
      <c r="C50" s="131"/>
      <c r="D50" s="131"/>
      <c r="E50" s="131"/>
      <c r="F50" s="131"/>
      <c r="G50" s="131"/>
      <c r="H50" s="131"/>
      <c r="I50" s="131"/>
      <c r="J50" s="48" t="s">
        <v>8</v>
      </c>
      <c r="K50" s="48"/>
      <c r="L50" s="48" t="s">
        <v>9</v>
      </c>
      <c r="M50" s="48"/>
      <c r="N50" s="48" t="s">
        <v>10</v>
      </c>
      <c r="O50" s="48" t="s">
        <v>8</v>
      </c>
      <c r="P50" s="69" t="s">
        <v>9</v>
      </c>
      <c r="Q50" s="48" t="s">
        <v>10</v>
      </c>
      <c r="R50" s="48" t="s">
        <v>8</v>
      </c>
      <c r="S50" s="48" t="s">
        <v>9</v>
      </c>
      <c r="T50" s="48" t="s">
        <v>10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</row>
    <row r="51" spans="1:33" ht="18" customHeight="1" x14ac:dyDescent="0.25">
      <c r="A51" s="71">
        <v>1</v>
      </c>
      <c r="B51" s="131">
        <v>2</v>
      </c>
      <c r="C51" s="131"/>
      <c r="D51" s="131"/>
      <c r="E51" s="131"/>
      <c r="F51" s="131"/>
      <c r="G51" s="131"/>
      <c r="H51" s="131"/>
      <c r="I51" s="131"/>
      <c r="J51" s="48">
        <v>3</v>
      </c>
      <c r="K51" s="48"/>
      <c r="L51" s="48">
        <v>4</v>
      </c>
      <c r="M51" s="48"/>
      <c r="N51" s="48">
        <v>5</v>
      </c>
      <c r="O51" s="48">
        <v>6</v>
      </c>
      <c r="P51" s="69">
        <v>7</v>
      </c>
      <c r="Q51" s="69">
        <v>8</v>
      </c>
      <c r="R51" s="48">
        <v>9</v>
      </c>
      <c r="S51" s="48">
        <v>10</v>
      </c>
      <c r="T51" s="48">
        <v>11</v>
      </c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ht="66" customHeight="1" x14ac:dyDescent="0.25">
      <c r="A52" s="57"/>
      <c r="B52" s="128" t="s">
        <v>91</v>
      </c>
      <c r="C52" s="129"/>
      <c r="D52" s="129"/>
      <c r="E52" s="129"/>
      <c r="F52" s="129"/>
      <c r="G52" s="129"/>
      <c r="H52" s="129"/>
      <c r="I52" s="130"/>
      <c r="J52" s="73">
        <f>J39</f>
        <v>2695452</v>
      </c>
      <c r="K52" s="73"/>
      <c r="L52" s="74">
        <f>L39</f>
        <v>64433</v>
      </c>
      <c r="M52" s="74"/>
      <c r="N52" s="74">
        <f>L52+J52</f>
        <v>2759885</v>
      </c>
      <c r="O52" s="74">
        <v>2581874.41</v>
      </c>
      <c r="P52" s="74">
        <f>P39</f>
        <v>14779</v>
      </c>
      <c r="Q52" s="74">
        <f>O52+P52</f>
        <v>2596653.41</v>
      </c>
      <c r="R52" s="74">
        <f>O52-J52</f>
        <v>-113577.58999999985</v>
      </c>
      <c r="S52" s="74">
        <f>P52-L52</f>
        <v>-49654</v>
      </c>
      <c r="T52" s="74">
        <f>Q52-N52</f>
        <v>-163231.58999999985</v>
      </c>
      <c r="V52" s="39" t="s">
        <v>64</v>
      </c>
      <c r="W52" s="89">
        <f>Q52/N52*100</f>
        <v>94.085565521751818</v>
      </c>
      <c r="X52" s="39"/>
      <c r="Y52" s="39"/>
      <c r="Z52" s="39"/>
      <c r="AA52" s="39"/>
      <c r="AB52" s="39"/>
      <c r="AC52" s="39"/>
      <c r="AD52" s="39"/>
      <c r="AE52" s="39"/>
      <c r="AF52" s="39"/>
      <c r="AG52" s="39"/>
    </row>
    <row r="53" spans="1:33" s="11" customFormat="1" ht="17.25" customHeight="1" x14ac:dyDescent="0.25">
      <c r="A53" s="75"/>
      <c r="B53" s="148" t="s">
        <v>14</v>
      </c>
      <c r="C53" s="148"/>
      <c r="D53" s="148"/>
      <c r="E53" s="148"/>
      <c r="F53" s="148"/>
      <c r="G53" s="148"/>
      <c r="H53" s="148"/>
      <c r="I53" s="148"/>
      <c r="J53" s="73">
        <f>J52</f>
        <v>2695452</v>
      </c>
      <c r="K53" s="73"/>
      <c r="L53" s="74">
        <f>L52</f>
        <v>64433</v>
      </c>
      <c r="M53" s="74"/>
      <c r="N53" s="74">
        <f>SUM(N52:N52)</f>
        <v>2759885</v>
      </c>
      <c r="O53" s="74">
        <f>O52</f>
        <v>2581874.41</v>
      </c>
      <c r="P53" s="74">
        <f>P52</f>
        <v>14779</v>
      </c>
      <c r="Q53" s="74">
        <f>SUM(Q52:Q52)</f>
        <v>2596653.41</v>
      </c>
      <c r="R53" s="74">
        <f>O53-J53</f>
        <v>-113577.58999999985</v>
      </c>
      <c r="S53" s="74">
        <f>S52</f>
        <v>-49654</v>
      </c>
      <c r="T53" s="74">
        <f>Q53-N53</f>
        <v>-163231.58999999985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</row>
    <row r="54" spans="1:33" ht="6.75" customHeight="1" x14ac:dyDescent="0.25"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</row>
    <row r="55" spans="1:33" ht="15.75" x14ac:dyDescent="0.25">
      <c r="A55" s="33" t="s">
        <v>53</v>
      </c>
      <c r="B55" s="34" t="s">
        <v>54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ht="15.75" x14ac:dyDescent="0.25">
      <c r="A56" s="15" t="s">
        <v>71</v>
      </c>
      <c r="B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</row>
    <row r="57" spans="1:33" ht="4.5" customHeight="1" x14ac:dyDescent="0.25">
      <c r="A57" s="15"/>
      <c r="B57" s="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</row>
    <row r="58" spans="1:33" ht="46.5" customHeight="1" x14ac:dyDescent="0.25">
      <c r="A58" s="131" t="s">
        <v>15</v>
      </c>
      <c r="B58" s="121" t="s">
        <v>20</v>
      </c>
      <c r="C58" s="122"/>
      <c r="D58" s="122"/>
      <c r="E58" s="122"/>
      <c r="F58" s="122"/>
      <c r="G58" s="123"/>
      <c r="H58" s="131" t="s">
        <v>18</v>
      </c>
      <c r="I58" s="136" t="s">
        <v>19</v>
      </c>
      <c r="J58" s="131" t="s">
        <v>11</v>
      </c>
      <c r="K58" s="131"/>
      <c r="L58" s="131"/>
      <c r="M58" s="131"/>
      <c r="N58" s="131"/>
      <c r="O58" s="117" t="s">
        <v>55</v>
      </c>
      <c r="P58" s="118"/>
      <c r="Q58" s="119"/>
      <c r="R58" s="131" t="s">
        <v>12</v>
      </c>
      <c r="S58" s="131"/>
      <c r="T58" s="131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</row>
    <row r="59" spans="1:33" ht="31.5" customHeight="1" x14ac:dyDescent="0.25">
      <c r="A59" s="131"/>
      <c r="B59" s="124"/>
      <c r="C59" s="125"/>
      <c r="D59" s="125"/>
      <c r="E59" s="125"/>
      <c r="F59" s="125"/>
      <c r="G59" s="126"/>
      <c r="H59" s="131"/>
      <c r="I59" s="137"/>
      <c r="J59" s="48" t="s">
        <v>8</v>
      </c>
      <c r="K59" s="48"/>
      <c r="L59" s="48" t="s">
        <v>9</v>
      </c>
      <c r="M59" s="48"/>
      <c r="N59" s="48" t="s">
        <v>10</v>
      </c>
      <c r="O59" s="48" t="s">
        <v>8</v>
      </c>
      <c r="P59" s="48" t="s">
        <v>9</v>
      </c>
      <c r="Q59" s="48" t="s">
        <v>10</v>
      </c>
      <c r="R59" s="48" t="s">
        <v>8</v>
      </c>
      <c r="S59" s="48" t="s">
        <v>9</v>
      </c>
      <c r="T59" s="48" t="s">
        <v>10</v>
      </c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ht="15.75" customHeight="1" x14ac:dyDescent="0.25">
      <c r="A60" s="48">
        <v>1</v>
      </c>
      <c r="B60" s="117">
        <v>2</v>
      </c>
      <c r="C60" s="118"/>
      <c r="D60" s="118"/>
      <c r="E60" s="118"/>
      <c r="F60" s="118"/>
      <c r="G60" s="119"/>
      <c r="H60" s="48">
        <v>3</v>
      </c>
      <c r="I60" s="56">
        <v>4</v>
      </c>
      <c r="J60" s="48">
        <v>5</v>
      </c>
      <c r="K60" s="48"/>
      <c r="L60" s="48">
        <v>6</v>
      </c>
      <c r="M60" s="48"/>
      <c r="N60" s="48">
        <v>7</v>
      </c>
      <c r="O60" s="48">
        <v>8</v>
      </c>
      <c r="P60" s="48">
        <v>9</v>
      </c>
      <c r="Q60" s="48">
        <v>10</v>
      </c>
      <c r="R60" s="48">
        <v>11</v>
      </c>
      <c r="S60" s="48">
        <v>12</v>
      </c>
      <c r="T60" s="48">
        <v>13</v>
      </c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</row>
    <row r="61" spans="1:33" ht="19.5" customHeight="1" x14ac:dyDescent="0.25">
      <c r="A61" s="57"/>
      <c r="B61" s="141" t="s">
        <v>31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3"/>
      <c r="O61" s="57"/>
      <c r="P61" s="57"/>
      <c r="Q61" s="57"/>
      <c r="R61" s="57"/>
      <c r="S61" s="57"/>
      <c r="T61" s="57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</row>
    <row r="62" spans="1:33" ht="19.5" customHeight="1" x14ac:dyDescent="0.25">
      <c r="A62" s="58"/>
      <c r="B62" s="92" t="s">
        <v>25</v>
      </c>
      <c r="C62" s="92"/>
      <c r="D62" s="92"/>
      <c r="E62" s="92"/>
      <c r="F62" s="92"/>
      <c r="G62" s="92"/>
      <c r="H62" s="10"/>
      <c r="I62" s="10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</row>
    <row r="63" spans="1:33" ht="45.75" customHeight="1" x14ac:dyDescent="0.25">
      <c r="A63" s="58">
        <v>1</v>
      </c>
      <c r="B63" s="97" t="s">
        <v>77</v>
      </c>
      <c r="C63" s="97"/>
      <c r="D63" s="97"/>
      <c r="E63" s="97"/>
      <c r="F63" s="97"/>
      <c r="G63" s="97"/>
      <c r="H63" s="14" t="s">
        <v>22</v>
      </c>
      <c r="I63" s="59" t="s">
        <v>58</v>
      </c>
      <c r="J63" s="60">
        <v>1</v>
      </c>
      <c r="K63" s="60"/>
      <c r="L63" s="60"/>
      <c r="M63" s="60"/>
      <c r="N63" s="60">
        <f>J63</f>
        <v>1</v>
      </c>
      <c r="O63" s="60">
        <v>1</v>
      </c>
      <c r="P63" s="60"/>
      <c r="Q63" s="60">
        <f>O63</f>
        <v>1</v>
      </c>
      <c r="R63" s="61">
        <f>O63-J63</f>
        <v>0</v>
      </c>
      <c r="S63" s="61"/>
      <c r="T63" s="61">
        <f>R63</f>
        <v>0</v>
      </c>
      <c r="V63" s="39"/>
      <c r="W63" s="39"/>
      <c r="X63" s="39">
        <v>96803</v>
      </c>
      <c r="Y63" s="39"/>
      <c r="Z63" s="39"/>
      <c r="AA63" s="39"/>
      <c r="AB63" s="39"/>
      <c r="AC63" s="39"/>
      <c r="AD63" s="39"/>
      <c r="AE63" s="39"/>
      <c r="AF63" s="39"/>
      <c r="AG63" s="39"/>
    </row>
    <row r="64" spans="1:33" ht="20.25" customHeight="1" x14ac:dyDescent="0.25">
      <c r="A64" s="58">
        <v>2</v>
      </c>
      <c r="B64" s="128" t="s">
        <v>78</v>
      </c>
      <c r="C64" s="129"/>
      <c r="D64" s="129"/>
      <c r="E64" s="129"/>
      <c r="F64" s="129"/>
      <c r="G64" s="130"/>
      <c r="H64" s="14" t="s">
        <v>76</v>
      </c>
      <c r="I64" s="62" t="s">
        <v>30</v>
      </c>
      <c r="J64" s="60">
        <v>8</v>
      </c>
      <c r="K64" s="60"/>
      <c r="L64" s="60"/>
      <c r="M64" s="60"/>
      <c r="N64" s="60">
        <f>J64</f>
        <v>8</v>
      </c>
      <c r="O64" s="60">
        <v>8</v>
      </c>
      <c r="P64" s="60"/>
      <c r="Q64" s="60">
        <f>O64</f>
        <v>8</v>
      </c>
      <c r="R64" s="61">
        <f>O64-J64</f>
        <v>0</v>
      </c>
      <c r="S64" s="61"/>
      <c r="T64" s="61">
        <f>R64</f>
        <v>0</v>
      </c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</row>
    <row r="65" spans="1:33" ht="32.25" customHeight="1" x14ac:dyDescent="0.25">
      <c r="A65" s="58">
        <v>3</v>
      </c>
      <c r="B65" s="93" t="s">
        <v>86</v>
      </c>
      <c r="C65" s="94"/>
      <c r="D65" s="94"/>
      <c r="E65" s="94"/>
      <c r="F65" s="94"/>
      <c r="G65" s="95"/>
      <c r="H65" s="14" t="s">
        <v>74</v>
      </c>
      <c r="I65" s="62" t="s">
        <v>81</v>
      </c>
      <c r="J65" s="61"/>
      <c r="K65" s="61"/>
      <c r="L65" s="61">
        <v>64433</v>
      </c>
      <c r="M65" s="61"/>
      <c r="N65" s="61">
        <f>J65+L65</f>
        <v>64433</v>
      </c>
      <c r="O65" s="61"/>
      <c r="P65" s="63">
        <v>14779</v>
      </c>
      <c r="Q65" s="61">
        <f>O65+P65</f>
        <v>14779</v>
      </c>
      <c r="R65" s="61"/>
      <c r="S65" s="61">
        <f>P65-L65</f>
        <v>-49654</v>
      </c>
      <c r="T65" s="61">
        <f>R65+S65</f>
        <v>-49654</v>
      </c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</row>
    <row r="66" spans="1:33" ht="18.75" customHeight="1" x14ac:dyDescent="0.25">
      <c r="A66" s="58"/>
      <c r="B66" s="92" t="s">
        <v>83</v>
      </c>
      <c r="C66" s="92"/>
      <c r="D66" s="92"/>
      <c r="E66" s="92"/>
      <c r="F66" s="92"/>
      <c r="G66" s="92"/>
      <c r="H66" s="14"/>
      <c r="I66" s="62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</row>
    <row r="67" spans="1:33" ht="23.25" customHeight="1" x14ac:dyDescent="0.25">
      <c r="A67" s="58">
        <v>1</v>
      </c>
      <c r="B67" s="93" t="s">
        <v>87</v>
      </c>
      <c r="C67" s="94"/>
      <c r="D67" s="94"/>
      <c r="E67" s="94"/>
      <c r="F67" s="94"/>
      <c r="G67" s="95"/>
      <c r="H67" s="14" t="s">
        <v>84</v>
      </c>
      <c r="I67" s="62" t="s">
        <v>88</v>
      </c>
      <c r="J67" s="79"/>
      <c r="K67" s="79"/>
      <c r="L67" s="79">
        <v>1</v>
      </c>
      <c r="M67" s="79"/>
      <c r="N67" s="79">
        <f>J67+L67</f>
        <v>1</v>
      </c>
      <c r="O67" s="79"/>
      <c r="P67" s="79">
        <v>1</v>
      </c>
      <c r="Q67" s="60">
        <f>O67+P67</f>
        <v>1</v>
      </c>
      <c r="R67" s="61"/>
      <c r="S67" s="61">
        <f>P67-L67</f>
        <v>0</v>
      </c>
      <c r="T67" s="61">
        <f>R67</f>
        <v>0</v>
      </c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</row>
    <row r="68" spans="1:33" ht="21" customHeight="1" x14ac:dyDescent="0.25">
      <c r="A68" s="58"/>
      <c r="B68" s="92" t="s">
        <v>26</v>
      </c>
      <c r="C68" s="92"/>
      <c r="D68" s="92"/>
      <c r="E68" s="92"/>
      <c r="F68" s="92"/>
      <c r="G68" s="92"/>
      <c r="H68" s="9"/>
      <c r="I68" s="9"/>
      <c r="J68" s="80"/>
      <c r="K68" s="80"/>
      <c r="L68" s="80"/>
      <c r="M68" s="80"/>
      <c r="N68" s="80"/>
      <c r="O68" s="80"/>
      <c r="P68" s="80"/>
      <c r="Q68" s="58"/>
      <c r="R68" s="64"/>
      <c r="S68" s="58"/>
      <c r="T68" s="58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</row>
    <row r="69" spans="1:33" ht="21" customHeight="1" x14ac:dyDescent="0.25">
      <c r="A69" s="58">
        <v>1</v>
      </c>
      <c r="B69" s="97" t="s">
        <v>100</v>
      </c>
      <c r="C69" s="97"/>
      <c r="D69" s="97"/>
      <c r="E69" s="97"/>
      <c r="F69" s="97"/>
      <c r="G69" s="97"/>
      <c r="H69" s="14" t="s">
        <v>59</v>
      </c>
      <c r="I69" s="14" t="s">
        <v>24</v>
      </c>
      <c r="J69" s="81">
        <v>131400</v>
      </c>
      <c r="K69" s="81"/>
      <c r="L69" s="81"/>
      <c r="M69" s="81"/>
      <c r="N69" s="81">
        <f>J69</f>
        <v>131400</v>
      </c>
      <c r="O69" s="81">
        <v>131400</v>
      </c>
      <c r="P69" s="81"/>
      <c r="Q69" s="61">
        <f>O69</f>
        <v>131400</v>
      </c>
      <c r="R69" s="61">
        <f>O69-J69</f>
        <v>0</v>
      </c>
      <c r="S69" s="61"/>
      <c r="T69" s="61">
        <f>R69</f>
        <v>0</v>
      </c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</row>
    <row r="70" spans="1:33" ht="21" customHeight="1" x14ac:dyDescent="0.25">
      <c r="A70" s="58">
        <v>2</v>
      </c>
      <c r="B70" s="93" t="s">
        <v>89</v>
      </c>
      <c r="C70" s="94"/>
      <c r="D70" s="94"/>
      <c r="E70" s="94"/>
      <c r="F70" s="94"/>
      <c r="G70" s="95"/>
      <c r="H70" s="14" t="s">
        <v>59</v>
      </c>
      <c r="I70" s="14" t="s">
        <v>24</v>
      </c>
      <c r="J70" s="81"/>
      <c r="K70" s="81"/>
      <c r="L70" s="81">
        <f>L65/L67</f>
        <v>64433</v>
      </c>
      <c r="M70" s="81"/>
      <c r="N70" s="81">
        <f>J70+L70</f>
        <v>64433</v>
      </c>
      <c r="O70" s="81"/>
      <c r="P70" s="81">
        <f>P65/P67</f>
        <v>14779</v>
      </c>
      <c r="Q70" s="61">
        <f>O70+P70</f>
        <v>14779</v>
      </c>
      <c r="R70" s="61">
        <f>O70-J70</f>
        <v>0</v>
      </c>
      <c r="S70" s="61">
        <f>P70-L70</f>
        <v>-49654</v>
      </c>
      <c r="T70" s="61">
        <f>R70</f>
        <v>0</v>
      </c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</row>
    <row r="71" spans="1:33" ht="17.25" customHeight="1" x14ac:dyDescent="0.25">
      <c r="A71" s="58"/>
      <c r="B71" s="92" t="s">
        <v>27</v>
      </c>
      <c r="C71" s="92"/>
      <c r="D71" s="92"/>
      <c r="E71" s="92"/>
      <c r="F71" s="92"/>
      <c r="G71" s="92"/>
      <c r="H71" s="9"/>
      <c r="I71" s="9"/>
      <c r="J71" s="82"/>
      <c r="K71" s="82"/>
      <c r="L71" s="82"/>
      <c r="M71" s="82"/>
      <c r="N71" s="82"/>
      <c r="O71" s="82"/>
      <c r="P71" s="82"/>
      <c r="Q71" s="57"/>
      <c r="R71" s="57"/>
      <c r="S71" s="57"/>
      <c r="T71" s="57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</row>
    <row r="72" spans="1:33" ht="20.25" customHeight="1" x14ac:dyDescent="0.25">
      <c r="A72" s="58">
        <v>1</v>
      </c>
      <c r="B72" s="127" t="s">
        <v>79</v>
      </c>
      <c r="C72" s="127"/>
      <c r="D72" s="127"/>
      <c r="E72" s="127"/>
      <c r="F72" s="127"/>
      <c r="G72" s="127"/>
      <c r="H72" s="14" t="s">
        <v>23</v>
      </c>
      <c r="I72" s="14" t="s">
        <v>24</v>
      </c>
      <c r="J72" s="65">
        <v>100</v>
      </c>
      <c r="K72" s="65"/>
      <c r="L72" s="65"/>
      <c r="M72" s="65"/>
      <c r="N72" s="65">
        <f>J72</f>
        <v>100</v>
      </c>
      <c r="O72" s="65">
        <v>100</v>
      </c>
      <c r="P72" s="65"/>
      <c r="Q72" s="65">
        <f>O72</f>
        <v>100</v>
      </c>
      <c r="R72" s="65">
        <f>O72-J72</f>
        <v>0</v>
      </c>
      <c r="S72" s="65"/>
      <c r="T72" s="65">
        <f>R72</f>
        <v>0</v>
      </c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</row>
    <row r="73" spans="1:33" ht="5.25" customHeight="1" x14ac:dyDescent="0.25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V73" s="43"/>
      <c r="W73" s="43"/>
    </row>
    <row r="74" spans="1:33" ht="18.75" customHeight="1" x14ac:dyDescent="0.25">
      <c r="A74" s="51" t="s">
        <v>72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0"/>
      <c r="S74" s="50"/>
      <c r="T74" s="50"/>
      <c r="V74" s="43"/>
      <c r="W74" s="43"/>
    </row>
    <row r="75" spans="1:33" ht="6.75" customHeight="1" x14ac:dyDescent="0.25">
      <c r="A75" s="52"/>
      <c r="B75" s="66"/>
      <c r="C75" s="66"/>
      <c r="D75" s="66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0"/>
      <c r="S75" s="50"/>
      <c r="T75" s="50"/>
      <c r="V75" s="43"/>
      <c r="W75" s="43"/>
    </row>
    <row r="76" spans="1:33" ht="34.5" customHeight="1" x14ac:dyDescent="0.25">
      <c r="A76" s="48" t="s">
        <v>15</v>
      </c>
      <c r="B76" s="48" t="s">
        <v>20</v>
      </c>
      <c r="C76" s="48" t="s">
        <v>18</v>
      </c>
      <c r="D76" s="131" t="s">
        <v>73</v>
      </c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50"/>
      <c r="V76" s="43"/>
      <c r="W76" s="43"/>
    </row>
    <row r="77" spans="1:33" ht="18.75" customHeight="1" x14ac:dyDescent="0.25">
      <c r="A77" s="48">
        <v>1</v>
      </c>
      <c r="B77" s="48">
        <v>2</v>
      </c>
      <c r="C77" s="48">
        <v>3</v>
      </c>
      <c r="D77" s="131">
        <v>4</v>
      </c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50"/>
      <c r="V77" s="43"/>
      <c r="W77" s="43"/>
    </row>
    <row r="78" spans="1:33" ht="35.25" customHeight="1" x14ac:dyDescent="0.25">
      <c r="A78" s="58">
        <v>1</v>
      </c>
      <c r="B78" s="48" t="s">
        <v>92</v>
      </c>
      <c r="C78" s="48" t="s">
        <v>74</v>
      </c>
      <c r="D78" s="149" t="s">
        <v>101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1"/>
      <c r="T78" s="50"/>
      <c r="V78" s="90" t="s">
        <v>96</v>
      </c>
      <c r="W78" s="43"/>
    </row>
    <row r="79" spans="1:33" ht="6" customHeight="1" x14ac:dyDescent="0.25">
      <c r="A79" s="6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V79" s="43"/>
      <c r="W79" s="43"/>
    </row>
    <row r="80" spans="1:33" ht="18.75" customHeight="1" x14ac:dyDescent="0.25">
      <c r="A80" s="152" t="s">
        <v>75</v>
      </c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50"/>
      <c r="T80" s="50"/>
      <c r="V80" s="43"/>
      <c r="W80" s="43"/>
    </row>
    <row r="81" spans="1:23" ht="18.75" customHeight="1" x14ac:dyDescent="0.25">
      <c r="A81" s="98" t="s">
        <v>97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54"/>
      <c r="S81" s="50"/>
      <c r="T81" s="50"/>
      <c r="V81" s="43"/>
      <c r="W81" s="43"/>
    </row>
    <row r="82" spans="1:23" ht="3.75" customHeight="1" x14ac:dyDescent="0.25">
      <c r="A82" s="15"/>
      <c r="B82" s="68"/>
      <c r="C82" s="68"/>
      <c r="D82" s="68"/>
      <c r="E82" s="68"/>
      <c r="F82" s="68"/>
      <c r="G82" s="68"/>
      <c r="H82" s="68"/>
      <c r="I82" s="68"/>
      <c r="J82" s="15"/>
      <c r="K82" s="15"/>
      <c r="L82" s="15"/>
      <c r="M82" s="15"/>
      <c r="N82" s="15"/>
      <c r="O82" s="15"/>
      <c r="P82" s="15"/>
      <c r="Q82" s="15"/>
      <c r="R82" s="15"/>
      <c r="S82" s="15"/>
      <c r="V82" s="43"/>
      <c r="W82" s="43"/>
    </row>
    <row r="83" spans="1:23" ht="15.75" x14ac:dyDescent="0.25">
      <c r="A83" s="35" t="s">
        <v>56</v>
      </c>
      <c r="B83" s="15"/>
      <c r="C83" s="68"/>
      <c r="D83" s="68"/>
      <c r="E83" s="68"/>
      <c r="F83" s="68"/>
      <c r="G83" s="68"/>
      <c r="H83" s="68"/>
      <c r="I83" s="68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23" ht="2.25" customHeight="1" x14ac:dyDescent="0.25">
      <c r="A84" s="15"/>
      <c r="B84" s="15"/>
      <c r="C84" s="68"/>
      <c r="D84" s="68"/>
      <c r="E84" s="68"/>
      <c r="F84" s="68"/>
      <c r="G84" s="68"/>
      <c r="H84" s="68"/>
      <c r="I84" s="68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23" ht="20.25" customHeight="1" x14ac:dyDescent="0.25">
      <c r="A85" s="78" t="s">
        <v>98</v>
      </c>
      <c r="B85" s="78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23" ht="11.25" customHeight="1" x14ac:dyDescent="0.25">
      <c r="A86" s="15"/>
      <c r="B86" s="3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23" ht="15.75" x14ac:dyDescent="0.25">
      <c r="A87" s="15"/>
      <c r="B87" s="3" t="s">
        <v>82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20"/>
      <c r="O87" s="120"/>
      <c r="P87" s="15"/>
      <c r="Q87" s="100" t="s">
        <v>93</v>
      </c>
      <c r="R87" s="100"/>
      <c r="S87" s="100"/>
    </row>
    <row r="88" spans="1:23" ht="15.75" x14ac:dyDescent="0.25">
      <c r="B88" s="8"/>
      <c r="N88" s="96" t="s">
        <v>21</v>
      </c>
      <c r="O88" s="96"/>
      <c r="Q88" s="91" t="s">
        <v>85</v>
      </c>
      <c r="R88" s="91"/>
      <c r="S88" s="91"/>
    </row>
    <row r="89" spans="1:23" ht="3.75" customHeight="1" x14ac:dyDescent="0.25"/>
    <row r="90" spans="1:23" ht="18.75" customHeight="1" x14ac:dyDescent="0.25">
      <c r="B90" s="15" t="s">
        <v>65</v>
      </c>
      <c r="N90" s="99"/>
      <c r="O90" s="99"/>
      <c r="Q90" s="100" t="s">
        <v>94</v>
      </c>
      <c r="R90" s="100"/>
      <c r="S90" s="100"/>
    </row>
    <row r="91" spans="1:23" x14ac:dyDescent="0.25">
      <c r="N91" s="96" t="s">
        <v>21</v>
      </c>
      <c r="O91" s="96"/>
      <c r="P91" s="55"/>
      <c r="Q91" s="105" t="s">
        <v>85</v>
      </c>
      <c r="R91" s="105"/>
      <c r="S91" s="105"/>
    </row>
  </sheetData>
  <mergeCells count="83">
    <mergeCell ref="D78:S78"/>
    <mergeCell ref="A80:R80"/>
    <mergeCell ref="D76:S76"/>
    <mergeCell ref="D77:S77"/>
    <mergeCell ref="B65:G65"/>
    <mergeCell ref="J58:N58"/>
    <mergeCell ref="B68:G68"/>
    <mergeCell ref="I58:I59"/>
    <mergeCell ref="B60:G60"/>
    <mergeCell ref="B63:G63"/>
    <mergeCell ref="C44:S44"/>
    <mergeCell ref="R49:T49"/>
    <mergeCell ref="O36:Q36"/>
    <mergeCell ref="J39:K39"/>
    <mergeCell ref="L39:M39"/>
    <mergeCell ref="R58:T58"/>
    <mergeCell ref="B53:I53"/>
    <mergeCell ref="H58:H59"/>
    <mergeCell ref="A36:A37"/>
    <mergeCell ref="B38:I38"/>
    <mergeCell ref="A49:A50"/>
    <mergeCell ref="B40:I40"/>
    <mergeCell ref="B61:N61"/>
    <mergeCell ref="J36:N36"/>
    <mergeCell ref="B36:I37"/>
    <mergeCell ref="C46:S46"/>
    <mergeCell ref="C45:S45"/>
    <mergeCell ref="A58:A59"/>
    <mergeCell ref="B16:D16"/>
    <mergeCell ref="B18:D18"/>
    <mergeCell ref="B19:D19"/>
    <mergeCell ref="B49:I50"/>
    <mergeCell ref="B51:I51"/>
    <mergeCell ref="B39:I39"/>
    <mergeCell ref="B21:T21"/>
    <mergeCell ref="C30:Q30"/>
    <mergeCell ref="C31:Q31"/>
    <mergeCell ref="R36:T36"/>
    <mergeCell ref="B12:D12"/>
    <mergeCell ref="J49:N49"/>
    <mergeCell ref="O49:Q49"/>
    <mergeCell ref="N87:O87"/>
    <mergeCell ref="B71:G71"/>
    <mergeCell ref="B58:G59"/>
    <mergeCell ref="B72:G72"/>
    <mergeCell ref="B64:G64"/>
    <mergeCell ref="O58:Q58"/>
    <mergeCell ref="B52:I52"/>
    <mergeCell ref="I8:P8"/>
    <mergeCell ref="I9:P9"/>
    <mergeCell ref="G18:H18"/>
    <mergeCell ref="G19:H19"/>
    <mergeCell ref="I18:J18"/>
    <mergeCell ref="G12:P12"/>
    <mergeCell ref="I19:J19"/>
    <mergeCell ref="N19:Q19"/>
    <mergeCell ref="S12:T12"/>
    <mergeCell ref="S13:T13"/>
    <mergeCell ref="S15:T15"/>
    <mergeCell ref="H13:O13"/>
    <mergeCell ref="G15:P15"/>
    <mergeCell ref="S16:T16"/>
    <mergeCell ref="H16:O16"/>
    <mergeCell ref="Q87:S87"/>
    <mergeCell ref="B13:D13"/>
    <mergeCell ref="B15:D15"/>
    <mergeCell ref="C23:Q23"/>
    <mergeCell ref="C24:Q24"/>
    <mergeCell ref="Q91:S91"/>
    <mergeCell ref="Q90:S90"/>
    <mergeCell ref="S18:T18"/>
    <mergeCell ref="S19:T19"/>
    <mergeCell ref="N18:Q18"/>
    <mergeCell ref="Q88:S88"/>
    <mergeCell ref="B62:G62"/>
    <mergeCell ref="B66:G66"/>
    <mergeCell ref="B67:G67"/>
    <mergeCell ref="B70:G70"/>
    <mergeCell ref="N91:O91"/>
    <mergeCell ref="B69:G69"/>
    <mergeCell ref="A81:Q81"/>
    <mergeCell ref="N88:O88"/>
    <mergeCell ref="N90:O90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65" orientation="landscape" verticalDpi="0" r:id="rId1"/>
  <rowBreaks count="1" manualBreakCount="1">
    <brk id="46" max="17" man="1"/>
  </rowBreaks>
  <colBreaks count="1" manualBreakCount="1">
    <brk id="20" max="2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1418120</vt:lpstr>
      <vt:lpstr>'1418120'!Область_друку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2026-01-22T11:38:53Z</cp:lastPrinted>
  <dcterms:created xsi:type="dcterms:W3CDTF">2019-01-14T08:15:45Z</dcterms:created>
  <dcterms:modified xsi:type="dcterms:W3CDTF">2026-01-27T15:02:12Z</dcterms:modified>
</cp:coreProperties>
</file>