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EM-18\Pochta\2025\грудень\0512\укб\"/>
    </mc:Choice>
  </mc:AlternateContent>
  <bookViews>
    <workbookView xWindow="0" yWindow="0" windowWidth="25140" windowHeight="9885"/>
  </bookViews>
  <sheets>
    <sheet name="1511300" sheetId="1" r:id="rId1"/>
  </sheets>
  <definedNames>
    <definedName name="_xlnm.Print_Area" localSheetId="0">'1511300'!$A$1:$G$110</definedName>
  </definedNames>
  <calcPr calcId="152511"/>
</workbook>
</file>

<file path=xl/calcChain.xml><?xml version="1.0" encoding="utf-8"?>
<calcChain xmlns="http://schemas.openxmlformats.org/spreadsheetml/2006/main">
  <c r="F89" i="1" l="1"/>
  <c r="G91" i="1"/>
  <c r="G89" i="1"/>
  <c r="G87" i="1"/>
  <c r="G85" i="1"/>
  <c r="G98" i="1"/>
  <c r="G100" i="1"/>
  <c r="D40" i="1"/>
  <c r="E40" i="1"/>
  <c r="G76" i="1"/>
  <c r="F71" i="1"/>
  <c r="G71" i="1"/>
  <c r="F67" i="1"/>
  <c r="D38" i="1"/>
  <c r="D47" i="1"/>
  <c r="E47" i="1"/>
  <c r="F61" i="1"/>
  <c r="G61" i="1"/>
  <c r="F57" i="1"/>
  <c r="G57" i="1"/>
  <c r="G82" i="1"/>
  <c r="G63" i="1"/>
  <c r="G59" i="1"/>
  <c r="G80" i="1"/>
  <c r="G73" i="1"/>
  <c r="G78" i="1"/>
  <c r="G69" i="1"/>
  <c r="G67" i="1"/>
  <c r="G94" i="1"/>
  <c r="D39" i="1"/>
  <c r="E39" i="1"/>
  <c r="D41" i="1"/>
  <c r="E38" i="1"/>
  <c r="E41" i="1"/>
  <c r="D48" i="1"/>
  <c r="E48" i="1"/>
  <c r="D49" i="1"/>
  <c r="E49" i="1"/>
</calcChain>
</file>

<file path=xl/sharedStrings.xml><?xml version="1.0" encoding="utf-8"?>
<sst xmlns="http://schemas.openxmlformats.org/spreadsheetml/2006/main" count="204" uniqueCount="123">
  <si>
    <t>ЗАТВЕРДЖЕНО</t>
  </si>
  <si>
    <t>Наказ / розпорядчий документ</t>
  </si>
  <si>
    <t>(найменування головного розпорядника коштів місцевого бюджету)</t>
  </si>
  <si>
    <t>Паспорт</t>
  </si>
  <si>
    <t>1.</t>
  </si>
  <si>
    <t>2.</t>
  </si>
  <si>
    <t>3.</t>
  </si>
  <si>
    <t>4.</t>
  </si>
  <si>
    <t>5.</t>
  </si>
  <si>
    <t>6.</t>
  </si>
  <si>
    <t>7.</t>
  </si>
  <si>
    <t>N з/п</t>
  </si>
  <si>
    <t>Завдання</t>
  </si>
  <si>
    <t>8.</t>
  </si>
  <si>
    <t>Напрями використання бюджетних коштів</t>
  </si>
  <si>
    <t>Загальний фонд</t>
  </si>
  <si>
    <t>Спеціальний фонд</t>
  </si>
  <si>
    <t>Усього</t>
  </si>
  <si>
    <t>9.</t>
  </si>
  <si>
    <t>Перелік місцевих / регіональних програм, що виконуються у складі бюджетної програми:</t>
  </si>
  <si>
    <t>Найменування місцевої / регіональної програми</t>
  </si>
  <si>
    <t>10.</t>
  </si>
  <si>
    <t>Результативні показники бюджетної програми:</t>
  </si>
  <si>
    <t>Показник</t>
  </si>
  <si>
    <t>Одиниця виміру</t>
  </si>
  <si>
    <t>Джерело інформації</t>
  </si>
  <si>
    <t>затрат</t>
  </si>
  <si>
    <t>продукту</t>
  </si>
  <si>
    <t>ефективності</t>
  </si>
  <si>
    <t>якості</t>
  </si>
  <si>
    <t>(підпис)</t>
  </si>
  <si>
    <t>ПОГОДЖЕНО:</t>
  </si>
  <si>
    <t>(найменування відповідального виконавця)</t>
  </si>
  <si>
    <t>Цілі державної політики, на досягнення яких спрямована реалізація бюджетної програми</t>
  </si>
  <si>
    <t>Ціль державної політики</t>
  </si>
  <si>
    <t>Мета бюджетної програми</t>
  </si>
  <si>
    <t>Завдання бюджетної програми</t>
  </si>
  <si>
    <t>11.</t>
  </si>
  <si>
    <t>М. П.</t>
  </si>
  <si>
    <t>ЗАТВЕРДЖЕНО
Наказ Міністерства фінансів України 
26 серпня 2014 року № 836
(у редакції наказу Міністерства фінансів України від  29 грудня 2018 року № 1209)</t>
  </si>
  <si>
    <t>од.</t>
  </si>
  <si>
    <t>рішення сесії</t>
  </si>
  <si>
    <t>грн.</t>
  </si>
  <si>
    <t>розрахунок</t>
  </si>
  <si>
    <t>%</t>
  </si>
  <si>
    <t>Фінансове управління Хмельницької міської ради</t>
  </si>
  <si>
    <t>Начальник управління</t>
  </si>
  <si>
    <t>Будівництво освітніх установ та закладів</t>
  </si>
  <si>
    <t>Забезпечення виконання робіт з реконструкції освітніх установ та закладів</t>
  </si>
  <si>
    <t>(грн.)</t>
  </si>
  <si>
    <t>02498582</t>
  </si>
  <si>
    <t>(код Програмної класифікації видатків та кредитування місцевого бюджету)</t>
  </si>
  <si>
    <t>(код за ЄДРПОУ)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</si>
  <si>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</si>
  <si>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</si>
  <si>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</si>
  <si>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</si>
  <si>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Забезпечення нового будівництва освітніх установ та закладів</t>
  </si>
  <si>
    <t>Управління капітального будівництва Хмельницької міської ради</t>
  </si>
  <si>
    <t>(Власне ім'я, ПРІЗВИЩЕ)</t>
  </si>
  <si>
    <t>Сергій ЯМЧУК</t>
  </si>
  <si>
    <t>грн</t>
  </si>
  <si>
    <t xml:space="preserve">обсяг видатків </t>
  </si>
  <si>
    <t xml:space="preserve">кількість об'єктів </t>
  </si>
  <si>
    <t xml:space="preserve">середні витрати на об'єкт </t>
  </si>
  <si>
    <t xml:space="preserve">рівень готовності </t>
  </si>
  <si>
    <t xml:space="preserve"> 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</si>
  <si>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 xml:space="preserve">Реконструкція будівель освітніх установ для улаштування споруд цивільного захисту </t>
  </si>
  <si>
    <t xml:space="preserve">Виконання робіт з реконструкції будівель освітніх установ для улаштування споруд цивільного захисту </t>
  </si>
  <si>
    <t>бюджетної програми місцевого бюджету на 2025 рік</t>
  </si>
  <si>
    <t>Нове будівництво освітніх установ та закладів</t>
  </si>
  <si>
    <t>1300</t>
  </si>
  <si>
    <t>0990</t>
  </si>
  <si>
    <t xml:space="preserve"> Захист населення і території громади від наслідків надзвичайних ситуацій техногенного і природного характеру, ефективне функціонування місцевої ланки територіальної підсистеми єдиної державної системи цивільного захисту, проведення аварійно-рятувальних та інших невідкладних робіт, послідовне зниження ризику виникнення надзвичайних ситуацій техногенного та природного характеру, підвищення рівня безпеки населення і захищеності території від наслідків таких ситуацій, забезпечення громадської безпеки.</t>
  </si>
  <si>
    <t>Реалізація державної політики у сфері освіти.</t>
  </si>
  <si>
    <t>Программа економічного і соціального розвитку Хмельницької міської територіальної громади на 2025 рік</t>
  </si>
  <si>
    <t>4.1</t>
  </si>
  <si>
    <t>4.2</t>
  </si>
  <si>
    <t>4.3</t>
  </si>
  <si>
    <t>4.4</t>
  </si>
  <si>
    <t>1.1</t>
  </si>
  <si>
    <t>1.2</t>
  </si>
  <si>
    <t>1.3</t>
  </si>
  <si>
    <t>1.4</t>
  </si>
  <si>
    <t>2</t>
  </si>
  <si>
    <t>2.1</t>
  </si>
  <si>
    <t>2.2</t>
  </si>
  <si>
    <t>2.3</t>
  </si>
  <si>
    <t>2.4</t>
  </si>
  <si>
    <t>3</t>
  </si>
  <si>
    <t>3.1</t>
  </si>
  <si>
    <t>3.2</t>
  </si>
  <si>
    <t>3.3</t>
  </si>
  <si>
    <t>3.4</t>
  </si>
  <si>
    <t xml:space="preserve"> затрат</t>
  </si>
  <si>
    <t xml:space="preserve"> продукту</t>
  </si>
  <si>
    <t xml:space="preserve"> якості</t>
  </si>
  <si>
    <t>Реконструкція або добудова існуючих освітніх установ та закладів</t>
  </si>
  <si>
    <t>обсяг видатків на коригування ПКД</t>
  </si>
  <si>
    <t>витрати на забезпечення фінансового ресурсу для коригування ПКД</t>
  </si>
  <si>
    <t>рівень готовності ПКД</t>
  </si>
  <si>
    <t>обсяг видатків на виготовлення ПКД</t>
  </si>
  <si>
    <t>витрати на виготовлення ПКД</t>
  </si>
  <si>
    <t>% забезпечення фінансовим ресурсом на виготовлення ПКД до потреби</t>
  </si>
  <si>
    <t>Дмитро ДМИТРІВ</t>
  </si>
  <si>
    <t xml:space="preserve">Захист населення, територій, навколишнього природного середовища та майна від надзвичайних ситуацій, ліквідація наслідків можливих аварій та природних стихійних явищ, пріоритетність завдань, спрямованих на порятунок життя та збереження здоров’я громадян. </t>
  </si>
  <si>
    <r>
      <rPr>
        <sz val="11"/>
        <rFont val="Times New Roman"/>
        <family val="1"/>
        <charset val="204"/>
      </rPr>
      <t xml:space="preserve">Реконструкція будівлі Хмельницької спеціалізованої середньої загальноосвітньої </t>
    </r>
    <r>
      <rPr>
        <b/>
        <sz val="11"/>
        <rFont val="Times New Roman"/>
        <family val="1"/>
        <charset val="204"/>
      </rPr>
      <t xml:space="preserve">школи І-ІІІ ступенів № 6 </t>
    </r>
    <r>
      <rPr>
        <sz val="11"/>
        <rFont val="Times New Roman"/>
        <family val="1"/>
        <charset val="204"/>
      </rPr>
      <t>з поглибленим вивченням німецької мови з 1-го класу для улаштування споруди цивільного захисту на пров. Володимирський, 12 в м. Хмельницькому (коригування)</t>
    </r>
  </si>
  <si>
    <r>
      <rPr>
        <sz val="11"/>
        <rFont val="Times New Roman"/>
        <family val="1"/>
        <charset val="204"/>
      </rPr>
      <t>Нове будівництво закладу загальної середньої освіти  на</t>
    </r>
    <r>
      <rPr>
        <b/>
        <sz val="11"/>
        <rFont val="Times New Roman"/>
        <family val="1"/>
        <charset val="204"/>
      </rPr>
      <t xml:space="preserve">  вул. Січових стрільців,  8-А </t>
    </r>
    <r>
      <rPr>
        <sz val="11"/>
        <rFont val="Times New Roman"/>
        <family val="1"/>
        <charset val="204"/>
      </rPr>
      <t xml:space="preserve"> в     м. Хмельницькому (в частині виготовлення ПКД)</t>
    </r>
  </si>
  <si>
    <r>
      <rPr>
        <sz val="11"/>
        <rFont val="Times New Roman"/>
        <family val="1"/>
        <charset val="204"/>
      </rPr>
      <t>Реконструкція будівлі Хмельницького закладу дошкільної освіти</t>
    </r>
    <r>
      <rPr>
        <b/>
        <sz val="11"/>
        <rFont val="Times New Roman"/>
        <family val="1"/>
        <charset val="204"/>
      </rPr>
      <t xml:space="preserve">  № 23  «Вогник» </t>
    </r>
    <r>
      <rPr>
        <sz val="11"/>
        <rFont val="Times New Roman"/>
        <family val="1"/>
        <charset val="204"/>
      </rPr>
      <t>Хмельницької міської ради для улаштування споруди  цивільного захисту  на  вул. Бажана, 2  в м. Хмельницькому (коригування)</t>
    </r>
  </si>
  <si>
    <r>
      <t xml:space="preserve">Реконструкція з добудовою їдальні до існуючого приміщення спеціалізованої загальноосвітньої </t>
    </r>
    <r>
      <rPr>
        <b/>
        <sz val="12"/>
        <rFont val="Times New Roman"/>
        <family val="1"/>
        <charset val="204"/>
      </rPr>
      <t xml:space="preserve">школи І-ІІІ ступенів №8 </t>
    </r>
    <r>
      <rPr>
        <sz val="12"/>
        <rFont val="Times New Roman"/>
        <family val="1"/>
        <charset val="204"/>
      </rPr>
      <t>по вул. Я. Гальчевського, 34 в м.Хмельницькому</t>
    </r>
  </si>
  <si>
    <t>фактичні витрати на об'єкт</t>
  </si>
  <si>
    <t>Начальник управління капітального будівництва                                            Хмельницької міської ради</t>
  </si>
  <si>
    <t>проєктна документація</t>
  </si>
  <si>
    <t xml:space="preserve">Підстави для виконання бюджетної програми: : Конституція України, Бюджетний кодекс України, Закон України «Про Державний бюджет України на 2025 рік», Закон України «Про місцеве самоврядування», Закон України «Про державне прогнозування та розроблення програм економічного та соціального розвитку України», Постанова  КМУ «Про затвердження Порядку розроблення та виконання державних цільових програм» від 31.01.2007 р. № 106, Наказ Міністерства економіки України «Про затвердження Методичних рекомендацій щодо порядку розроблення регіональних цільових програм, моніторингу та звітності про їх виконання» від 04.12.2006р. № 367, Наказ Міністерства фінансів України «Про деякі питання запровадження програмно-цільового методу складання та виконання місцевих бюджетів» від 26.08.2014 №836,  Рішення сорок сьомої сесії Хмельницької міської ради від 11.12.2024 № 7 «Про затвердження Програми економічного і соціального розвитку Хмельницької міської територіальної громади на 2025 рік». Рішення сорок сьомої сесії Хмельницької міської ради від 11.12.2024 № 17 «Про внесення змін до цільової Програми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Рішення  сорок сьомої сесії  Хмельницької міської ради від 11.12.2024  № 9  «Про бюджет Хмельницької міської територіальної громади на 2025 рік», Рішення  позачергової п'ятдесят першої сесії  Хмельницької міської ради від 27.03.2025  №6  «Про внесення змін до бюджету Хмельницької міської територіальної громади на 2025 рік»,  Рішення  п'ятдесят четвертої сесії  Хмельницької міської ради від 27.06.2025  №4  «Про внесення змін до бюджету Хмельницької міської територіальної громади на 2025 рік», Рішення п'ятдесят п'ятої сесії Хмельницької міської ради від 11.09.2025 № 2 «Про внесення змін до бюджету Хмельницької міської територіальної громади на 2025 рік», Рішення позачергової п'ятдесят сьомої сесії Хмельницької міської ради від 20.11.2025 № 4 «Про внесення змін до бюджету Хмельницької міської територіальної громади на 2025 рік».  </t>
  </si>
  <si>
    <r>
      <t xml:space="preserve">Реконструкція будівлі спеціалізованої </t>
    </r>
    <r>
      <rPr>
        <b/>
        <sz val="12"/>
        <rFont val="Times New Roman"/>
        <family val="1"/>
        <charset val="204"/>
      </rPr>
      <t>загальноосвітньої школи І-ІІІ ступенів № 7</t>
    </r>
    <r>
      <rPr>
        <sz val="12"/>
        <rFont val="Times New Roman"/>
        <family val="1"/>
        <charset val="204"/>
      </rPr>
      <t xml:space="preserve"> міста Хмельницького для улаштування споруди цивільного захисту на вул. Заводська, 33 в м. Хмельницькому</t>
    </r>
  </si>
  <si>
    <t>5.1</t>
  </si>
  <si>
    <t>5.2</t>
  </si>
  <si>
    <t>5.3</t>
  </si>
  <si>
    <t>5.4</t>
  </si>
  <si>
    <r>
      <t xml:space="preserve">Обсяг бюджетних призначень / бюджетних асигнувань - </t>
    </r>
    <r>
      <rPr>
        <b/>
        <sz val="12"/>
        <rFont val="Times New Roman"/>
        <family val="1"/>
        <charset val="204"/>
      </rPr>
      <t xml:space="preserve">43 915 971,26 </t>
    </r>
    <r>
      <rPr>
        <sz val="12"/>
        <rFont val="Times New Roman"/>
        <family val="1"/>
        <charset val="204"/>
      </rPr>
      <t xml:space="preserve">гривень, у тому числі загального фонду -____  гривень та спеціального фонду - </t>
    </r>
    <r>
      <rPr>
        <b/>
        <sz val="12"/>
        <rFont val="Times New Roman"/>
        <family val="1"/>
        <charset val="204"/>
      </rPr>
      <t>43 915 971,26</t>
    </r>
    <r>
      <rPr>
        <sz val="12"/>
        <rFont val="Times New Roman"/>
        <family val="1"/>
        <charset val="204"/>
      </rPr>
      <t xml:space="preserve"> гривень.</t>
    </r>
  </si>
  <si>
    <t xml:space="preserve"> Розширення мережі закладів освіти. Задоволення потреб населення у дошкільній та загальній середній освіті.</t>
  </si>
  <si>
    <r>
      <t xml:space="preserve">від </t>
    </r>
    <r>
      <rPr>
        <u/>
        <sz val="12"/>
        <rFont val="Times New Roman"/>
        <family val="1"/>
        <charset val="204"/>
      </rPr>
      <t xml:space="preserve"> 03.12.2025 № 40</t>
    </r>
  </si>
  <si>
    <t>Дата погодження  03.12.2025</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</si>
</sst>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04"/>
      <scheme val="minor"/>
    </font>
    <font>
      <sz val="10"/>
      <name val="Arial Cyr"/>
      <family val="2"/>
      <charset val="204"/>
    </font>
    <font>
      <sz val="12"/>
      <name val="Times New Roman"/>
      <family val="1"/>
      <charset val="204"/>
    </font>
    <font>
      <b/>
      <sz val="9"/>
      <name val="Times New Roman"/>
      <family val="1"/>
      <charset val="204"/>
    </font>
    <font>
      <b/>
      <sz val="11"/>
      <name val="Times New Roman"/>
      <family val="1"/>
      <charset val="204"/>
    </font>
    <font>
      <sz val="11"/>
      <name val="Times New Roman"/>
      <family val="1"/>
      <charset val="204"/>
    </font>
    <font>
      <b/>
      <sz val="12"/>
      <name val="Times New Roman"/>
      <family val="1"/>
      <charset val="204"/>
    </font>
    <font>
      <u/>
      <sz val="12"/>
      <name val="Times New Roman"/>
      <family val="1"/>
      <charset val="204"/>
    </font>
    <font>
      <sz val="8"/>
      <name val="Times New Roman"/>
      <family val="1"/>
      <charset val="204"/>
    </font>
    <font>
      <sz val="10"/>
      <name val="Times New Roman"/>
      <family val="1"/>
      <charset val="204"/>
    </font>
    <font>
      <sz val="9"/>
      <name val="Times New Roman"/>
      <family val="1"/>
      <charset val="204"/>
    </font>
    <font>
      <sz val="11"/>
      <color rgb="FF000000"/>
      <name val="Calibri"/>
      <family val="2"/>
      <charset val="204"/>
    </font>
    <font>
      <sz val="11"/>
      <name val="Calibri"/>
      <family val="2"/>
      <charset val="20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1" fillId="0" borderId="0"/>
  </cellStyleXfs>
  <cellXfs count="70">
    <xf numFmtId="0" fontId="0" fillId="0" borderId="0" xfId="0"/>
    <xf numFmtId="0" fontId="2" fillId="0" borderId="1" xfId="0" applyFont="1" applyBorder="1" applyAlignment="1">
      <alignment vertical="center" wrapText="1"/>
    </xf>
    <xf numFmtId="4" fontId="2" fillId="0" borderId="1" xfId="0" applyNumberFormat="1" applyFont="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2" xfId="0" applyFont="1" applyBorder="1" applyAlignment="1">
      <alignment vertical="center" wrapText="1"/>
    </xf>
    <xf numFmtId="0" fontId="2" fillId="0" borderId="1" xfId="0" applyFont="1" applyBorder="1" applyAlignment="1">
      <alignment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0" xfId="0" applyFont="1" applyAlignment="1">
      <alignment horizontal="center" vertical="center" wrapText="1"/>
    </xf>
    <xf numFmtId="0" fontId="5" fillId="0" borderId="0" xfId="0" applyFont="1"/>
    <xf numFmtId="0" fontId="2" fillId="0" borderId="0" xfId="0" applyFont="1" applyAlignment="1">
      <alignment horizontal="left" vertical="center" wrapText="1"/>
    </xf>
    <xf numFmtId="0" fontId="5" fillId="0" borderId="0" xfId="0" applyFont="1" applyAlignment="1">
      <alignment horizontal="center"/>
    </xf>
    <xf numFmtId="0" fontId="2" fillId="0" borderId="0" xfId="0" applyFont="1" applyAlignment="1">
      <alignment vertical="center" wrapText="1"/>
    </xf>
    <xf numFmtId="0" fontId="2" fillId="0" borderId="0" xfId="0" applyFont="1"/>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wrapText="1"/>
    </xf>
    <xf numFmtId="0" fontId="8" fillId="0" borderId="0" xfId="0" applyFont="1" applyAlignment="1">
      <alignment horizontal="center" vertical="top" wrapText="1"/>
    </xf>
    <xf numFmtId="0" fontId="2" fillId="0" borderId="0" xfId="0" applyFont="1" applyAlignment="1">
      <alignment horizontal="center"/>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0" xfId="0" applyFont="1" applyAlignment="1">
      <alignment horizontal="left"/>
    </xf>
    <xf numFmtId="0" fontId="2" fillId="0" borderId="0" xfId="0" applyFont="1" applyAlignment="1">
      <alignment horizontal="left" vertical="center"/>
    </xf>
    <xf numFmtId="0" fontId="2" fillId="0" borderId="0" xfId="0" applyFont="1" applyAlignment="1">
      <alignment horizontal="right" vertical="center" wrapText="1"/>
    </xf>
    <xf numFmtId="0" fontId="12" fillId="0" borderId="0" xfId="0" applyFont="1"/>
    <xf numFmtId="0" fontId="2" fillId="3" borderId="1" xfId="3" applyFont="1" applyFill="1" applyBorder="1" applyAlignment="1">
      <alignment horizontal="left" vertical="center" wrapText="1"/>
    </xf>
    <xf numFmtId="0" fontId="2" fillId="0" borderId="1" xfId="0" applyFont="1" applyBorder="1" applyAlignment="1">
      <alignment horizontal="justify" vertical="center" wrapText="1"/>
    </xf>
    <xf numFmtId="0" fontId="6" fillId="0" borderId="1" xfId="0" applyFont="1" applyBorder="1" applyAlignment="1">
      <alignment horizontal="left" vertical="center" wrapText="1"/>
    </xf>
    <xf numFmtId="49" fontId="9"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6"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4" fillId="0" borderId="1" xfId="0" applyFont="1" applyBorder="1" applyAlignment="1">
      <alignment vertical="center" wrapText="1"/>
    </xf>
    <xf numFmtId="3" fontId="2" fillId="0" borderId="1" xfId="0" applyNumberFormat="1" applyFont="1" applyFill="1" applyBorder="1" applyAlignment="1">
      <alignment horizontal="center" vertical="center" wrapText="1"/>
    </xf>
    <xf numFmtId="4" fontId="5" fillId="0" borderId="0" xfId="0" applyNumberFormat="1" applyFont="1"/>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3" xfId="0" applyFont="1" applyBorder="1" applyAlignment="1">
      <alignment vertical="center" wrapText="1"/>
    </xf>
    <xf numFmtId="0" fontId="5" fillId="0" borderId="0" xfId="0" applyFont="1" applyBorder="1" applyAlignment="1"/>
    <xf numFmtId="0" fontId="5" fillId="0" borderId="0" xfId="0" applyFont="1" applyAlignment="1">
      <alignment horizontal="center" vertical="center" wrapText="1"/>
    </xf>
    <xf numFmtId="0" fontId="3" fillId="0" borderId="0" xfId="0" applyFont="1" applyAlignment="1">
      <alignment horizontal="center"/>
    </xf>
    <xf numFmtId="0" fontId="10" fillId="0" borderId="0" xfId="0" applyFont="1"/>
    <xf numFmtId="1" fontId="2" fillId="0"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left" vertical="top"/>
    </xf>
    <xf numFmtId="0" fontId="2" fillId="0" borderId="0" xfId="0" applyFont="1" applyAlignment="1">
      <alignment horizontal="left" vertical="center" wrapText="1"/>
    </xf>
    <xf numFmtId="0" fontId="6"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left" wrapText="1"/>
    </xf>
    <xf numFmtId="0" fontId="2" fillId="0" borderId="1" xfId="0" applyFont="1" applyBorder="1" applyAlignment="1">
      <alignment horizontal="center" vertical="center"/>
    </xf>
    <xf numFmtId="0" fontId="2" fillId="0" borderId="2" xfId="0" applyFont="1" applyBorder="1" applyAlignment="1">
      <alignment horizontal="left" wrapText="1"/>
    </xf>
    <xf numFmtId="0" fontId="2" fillId="0" borderId="6" xfId="0" applyFont="1" applyBorder="1" applyAlignment="1">
      <alignment horizontal="left" wrapText="1"/>
    </xf>
    <xf numFmtId="0" fontId="8" fillId="0" borderId="4" xfId="0" applyFont="1" applyBorder="1" applyAlignment="1">
      <alignment horizontal="center" vertical="top" wrapText="1"/>
    </xf>
    <xf numFmtId="0" fontId="2" fillId="0" borderId="3" xfId="0" applyFont="1" applyBorder="1" applyAlignment="1">
      <alignment horizontal="center"/>
    </xf>
    <xf numFmtId="0" fontId="2" fillId="0" borderId="1" xfId="0" applyFont="1" applyBorder="1" applyAlignment="1">
      <alignment horizontal="left" vertical="center" wrapText="1"/>
    </xf>
    <xf numFmtId="0" fontId="6" fillId="0" borderId="0" xfId="0" applyFont="1" applyBorder="1" applyAlignment="1">
      <alignment horizontal="center" vertical="center" wrapText="1"/>
    </xf>
    <xf numFmtId="0" fontId="8" fillId="0" borderId="0" xfId="0" applyFont="1" applyBorder="1" applyAlignment="1">
      <alignment horizontal="center" vertical="top" wrapText="1"/>
    </xf>
    <xf numFmtId="0" fontId="6" fillId="0" borderId="3" xfId="0"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left" wrapText="1"/>
    </xf>
    <xf numFmtId="0" fontId="2" fillId="0" borderId="0" xfId="0" applyFont="1" applyAlignment="1">
      <alignment horizontal="left" wrapText="1"/>
    </xf>
    <xf numFmtId="0" fontId="5" fillId="0" borderId="3" xfId="0" applyFont="1" applyBorder="1" applyAlignment="1">
      <alignment horizontal="center" wrapText="1"/>
    </xf>
    <xf numFmtId="0" fontId="2" fillId="0" borderId="0" xfId="0" applyFont="1" applyBorder="1" applyAlignment="1">
      <alignment horizontal="left" vertical="top" wrapText="1"/>
    </xf>
  </cellXfs>
  <cellStyles count="4">
    <cellStyle name="TableStyleLight1" xfId="1"/>
    <cellStyle name="Звичайний" xfId="0" builtinId="0"/>
    <cellStyle name="Звичайний 25" xfId="2"/>
    <cellStyle name="Звичайни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0"/>
  <sheetViews>
    <sheetView tabSelected="1" view="pageBreakPreview" topLeftCell="A94" zoomScaleNormal="100" zoomScaleSheetLayoutView="100" workbookViewId="0">
      <selection activeCell="A106" sqref="A106:B106"/>
    </sheetView>
  </sheetViews>
  <sheetFormatPr defaultColWidth="21.5703125" defaultRowHeight="15" x14ac:dyDescent="0.25"/>
  <cols>
    <col min="1" max="1" width="6.5703125" style="14" customWidth="1"/>
    <col min="2" max="2" width="40.5703125" style="12" customWidth="1"/>
    <col min="3" max="3" width="29.7109375" style="12" customWidth="1"/>
    <col min="4" max="4" width="23.7109375" style="12" customWidth="1"/>
    <col min="5" max="6" width="21.5703125" style="12"/>
    <col min="7" max="7" width="28.28515625" style="12" customWidth="1"/>
    <col min="8" max="16384" width="21.5703125" style="12"/>
  </cols>
  <sheetData>
    <row r="1" spans="1:7" x14ac:dyDescent="0.25">
      <c r="F1" s="46" t="s">
        <v>39</v>
      </c>
      <c r="G1" s="47"/>
    </row>
    <row r="2" spans="1:7" x14ac:dyDescent="0.25">
      <c r="F2" s="47"/>
      <c r="G2" s="47"/>
    </row>
    <row r="3" spans="1:7" ht="32.25" customHeight="1" x14ac:dyDescent="0.25">
      <c r="F3" s="47"/>
      <c r="G3" s="47"/>
    </row>
    <row r="4" spans="1:7" ht="15.75" x14ac:dyDescent="0.25">
      <c r="A4" s="11"/>
      <c r="E4" s="15" t="s">
        <v>0</v>
      </c>
    </row>
    <row r="5" spans="1:7" ht="15.75" x14ac:dyDescent="0.25">
      <c r="A5" s="11"/>
      <c r="E5" s="67" t="s">
        <v>1</v>
      </c>
      <c r="F5" s="67"/>
      <c r="G5" s="67"/>
    </row>
    <row r="6" spans="1:7" ht="20.25" customHeight="1" x14ac:dyDescent="0.25">
      <c r="A6" s="11"/>
      <c r="B6" s="15"/>
      <c r="E6" s="68" t="s">
        <v>58</v>
      </c>
      <c r="F6" s="68"/>
      <c r="G6" s="68"/>
    </row>
    <row r="7" spans="1:7" ht="15" customHeight="1" x14ac:dyDescent="0.25">
      <c r="A7" s="11"/>
      <c r="E7" s="59" t="s">
        <v>2</v>
      </c>
      <c r="F7" s="59"/>
      <c r="G7" s="59"/>
    </row>
    <row r="8" spans="1:7" s="16" customFormat="1" ht="15" customHeight="1" x14ac:dyDescent="0.25">
      <c r="A8" s="11"/>
      <c r="E8" s="69" t="s">
        <v>121</v>
      </c>
      <c r="F8" s="69"/>
      <c r="G8" s="69"/>
    </row>
    <row r="9" spans="1:7" ht="15.75" x14ac:dyDescent="0.25">
      <c r="A9" s="11"/>
      <c r="E9" s="48"/>
      <c r="F9" s="48"/>
      <c r="G9" s="48"/>
    </row>
    <row r="11" spans="1:7" ht="15.75" x14ac:dyDescent="0.25">
      <c r="A11" s="49" t="s">
        <v>3</v>
      </c>
      <c r="B11" s="49"/>
      <c r="C11" s="49"/>
      <c r="D11" s="49"/>
      <c r="E11" s="49"/>
      <c r="F11" s="49"/>
      <c r="G11" s="49"/>
    </row>
    <row r="12" spans="1:7" ht="15.75" x14ac:dyDescent="0.25">
      <c r="A12" s="49" t="s">
        <v>69</v>
      </c>
      <c r="B12" s="49"/>
      <c r="C12" s="49"/>
      <c r="D12" s="49"/>
      <c r="E12" s="49"/>
      <c r="F12" s="49"/>
      <c r="G12" s="49"/>
    </row>
    <row r="14" spans="1:7" ht="21.6" customHeight="1" x14ac:dyDescent="0.25">
      <c r="A14" s="50" t="s">
        <v>4</v>
      </c>
      <c r="B14" s="17">
        <v>1500000</v>
      </c>
      <c r="C14" s="62" t="s">
        <v>58</v>
      </c>
      <c r="D14" s="62"/>
      <c r="E14" s="62"/>
      <c r="F14" s="62"/>
      <c r="G14" s="18" t="s">
        <v>50</v>
      </c>
    </row>
    <row r="15" spans="1:7" ht="22.5" x14ac:dyDescent="0.25">
      <c r="A15" s="50"/>
      <c r="B15" s="19" t="s">
        <v>51</v>
      </c>
      <c r="C15" s="63" t="s">
        <v>2</v>
      </c>
      <c r="D15" s="63"/>
      <c r="E15" s="63"/>
      <c r="F15" s="63"/>
      <c r="G15" s="19" t="s">
        <v>52</v>
      </c>
    </row>
    <row r="16" spans="1:7" ht="21" customHeight="1" x14ac:dyDescent="0.25">
      <c r="A16" s="50" t="s">
        <v>5</v>
      </c>
      <c r="B16" s="17">
        <v>1510000</v>
      </c>
      <c r="C16" s="62" t="s">
        <v>58</v>
      </c>
      <c r="D16" s="62"/>
      <c r="E16" s="62"/>
      <c r="F16" s="62"/>
      <c r="G16" s="18" t="s">
        <v>50</v>
      </c>
    </row>
    <row r="17" spans="1:7" ht="22.5" x14ac:dyDescent="0.25">
      <c r="A17" s="50"/>
      <c r="B17" s="19" t="s">
        <v>51</v>
      </c>
      <c r="C17" s="63" t="s">
        <v>32</v>
      </c>
      <c r="D17" s="63"/>
      <c r="E17" s="63"/>
      <c r="F17" s="63"/>
      <c r="G17" s="19" t="s">
        <v>52</v>
      </c>
    </row>
    <row r="18" spans="1:7" ht="22.35" customHeight="1" x14ac:dyDescent="0.25">
      <c r="A18" s="50" t="s">
        <v>6</v>
      </c>
      <c r="B18" s="17">
        <v>1511300</v>
      </c>
      <c r="C18" s="18" t="s">
        <v>71</v>
      </c>
      <c r="D18" s="18" t="s">
        <v>72</v>
      </c>
      <c r="E18" s="64" t="s">
        <v>47</v>
      </c>
      <c r="F18" s="64"/>
      <c r="G18" s="17">
        <v>2256400000</v>
      </c>
    </row>
    <row r="19" spans="1:7" ht="42" customHeight="1" x14ac:dyDescent="0.25">
      <c r="A19" s="50"/>
      <c r="B19" s="19" t="s">
        <v>51</v>
      </c>
      <c r="C19" s="19" t="s">
        <v>53</v>
      </c>
      <c r="D19" s="19" t="s">
        <v>54</v>
      </c>
      <c r="E19" s="63" t="s">
        <v>55</v>
      </c>
      <c r="F19" s="63"/>
      <c r="G19" s="19" t="s">
        <v>56</v>
      </c>
    </row>
    <row r="20" spans="1:7" ht="27.6" customHeight="1" x14ac:dyDescent="0.25">
      <c r="A20" s="11" t="s">
        <v>7</v>
      </c>
      <c r="B20" s="48" t="s">
        <v>119</v>
      </c>
      <c r="C20" s="48"/>
      <c r="D20" s="48"/>
      <c r="E20" s="48"/>
      <c r="F20" s="48"/>
      <c r="G20" s="48"/>
    </row>
    <row r="21" spans="1:7" ht="205.5" customHeight="1" x14ac:dyDescent="0.25">
      <c r="A21" s="11" t="s">
        <v>8</v>
      </c>
      <c r="B21" s="48" t="s">
        <v>113</v>
      </c>
      <c r="C21" s="48"/>
      <c r="D21" s="48"/>
      <c r="E21" s="48"/>
      <c r="F21" s="48"/>
      <c r="G21" s="48"/>
    </row>
    <row r="22" spans="1:7" ht="17.649999999999999" customHeight="1" x14ac:dyDescent="0.25">
      <c r="A22" s="11" t="s">
        <v>9</v>
      </c>
      <c r="B22" s="48" t="s">
        <v>33</v>
      </c>
      <c r="C22" s="48"/>
      <c r="D22" s="48"/>
      <c r="E22" s="48"/>
      <c r="F22" s="48"/>
      <c r="G22" s="48"/>
    </row>
    <row r="23" spans="1:7" ht="7.15" customHeight="1" x14ac:dyDescent="0.25">
      <c r="A23" s="20"/>
    </row>
    <row r="24" spans="1:7" ht="15.75" x14ac:dyDescent="0.25">
      <c r="A24" s="21" t="s">
        <v>11</v>
      </c>
      <c r="B24" s="51" t="s">
        <v>34</v>
      </c>
      <c r="C24" s="51"/>
      <c r="D24" s="51"/>
      <c r="E24" s="51"/>
      <c r="F24" s="51"/>
      <c r="G24" s="51"/>
    </row>
    <row r="25" spans="1:7" ht="40.700000000000003" customHeight="1" x14ac:dyDescent="0.25">
      <c r="A25" s="22">
        <v>1</v>
      </c>
      <c r="B25" s="55" t="s">
        <v>105</v>
      </c>
      <c r="C25" s="55"/>
      <c r="D25" s="55"/>
      <c r="E25" s="55"/>
      <c r="F25" s="55"/>
      <c r="G25" s="55"/>
    </row>
    <row r="26" spans="1:7" s="23" customFormat="1" ht="20.25" customHeight="1" x14ac:dyDescent="0.25">
      <c r="A26" s="22">
        <v>2</v>
      </c>
      <c r="B26" s="57" t="s">
        <v>74</v>
      </c>
      <c r="C26" s="57"/>
      <c r="D26" s="57"/>
      <c r="E26" s="57"/>
      <c r="F26" s="57"/>
      <c r="G26" s="58"/>
    </row>
    <row r="27" spans="1:7" ht="19.7" customHeight="1" x14ac:dyDescent="0.25">
      <c r="A27" s="56" t="s">
        <v>10</v>
      </c>
      <c r="B27" s="56" t="s">
        <v>35</v>
      </c>
      <c r="C27" s="55" t="s">
        <v>120</v>
      </c>
      <c r="D27" s="55"/>
      <c r="E27" s="55"/>
      <c r="F27" s="55"/>
      <c r="G27" s="55"/>
    </row>
    <row r="28" spans="1:7" ht="93" customHeight="1" x14ac:dyDescent="0.25">
      <c r="A28" s="56"/>
      <c r="B28" s="56"/>
      <c r="C28" s="61" t="s">
        <v>73</v>
      </c>
      <c r="D28" s="61"/>
      <c r="E28" s="61"/>
      <c r="F28" s="61"/>
      <c r="G28" s="61"/>
    </row>
    <row r="29" spans="1:7" ht="15.75" x14ac:dyDescent="0.25">
      <c r="A29" s="11" t="s">
        <v>13</v>
      </c>
      <c r="B29" s="48" t="s">
        <v>36</v>
      </c>
      <c r="C29" s="48"/>
      <c r="D29" s="48"/>
      <c r="E29" s="48"/>
      <c r="F29" s="48"/>
      <c r="G29" s="48"/>
    </row>
    <row r="30" spans="1:7" ht="15.75" x14ac:dyDescent="0.25">
      <c r="A30" s="11"/>
      <c r="B30" s="13"/>
      <c r="C30" s="13"/>
      <c r="D30" s="13"/>
      <c r="E30" s="13"/>
      <c r="F30" s="13"/>
      <c r="G30" s="13"/>
    </row>
    <row r="31" spans="1:7" ht="20.25" customHeight="1" x14ac:dyDescent="0.25">
      <c r="A31" s="21" t="s">
        <v>11</v>
      </c>
      <c r="B31" s="51" t="s">
        <v>12</v>
      </c>
      <c r="C31" s="51"/>
      <c r="D31" s="51"/>
      <c r="E31" s="51"/>
      <c r="F31" s="51"/>
      <c r="G31" s="51"/>
    </row>
    <row r="32" spans="1:7" ht="21" customHeight="1" x14ac:dyDescent="0.25">
      <c r="A32" s="22">
        <v>1</v>
      </c>
      <c r="B32" s="52" t="s">
        <v>67</v>
      </c>
      <c r="C32" s="53"/>
      <c r="D32" s="53"/>
      <c r="E32" s="53"/>
      <c r="F32" s="53"/>
      <c r="G32" s="54"/>
    </row>
    <row r="33" spans="1:7" ht="24.2" customHeight="1" x14ac:dyDescent="0.25">
      <c r="A33" s="22">
        <v>2</v>
      </c>
      <c r="B33" s="52" t="s">
        <v>70</v>
      </c>
      <c r="C33" s="53"/>
      <c r="D33" s="53"/>
      <c r="E33" s="53"/>
      <c r="F33" s="53"/>
      <c r="G33" s="54"/>
    </row>
    <row r="34" spans="1:7" ht="18.95" customHeight="1" x14ac:dyDescent="0.25">
      <c r="A34" s="11" t="s">
        <v>18</v>
      </c>
      <c r="B34" s="24" t="s">
        <v>14</v>
      </c>
      <c r="C34" s="13"/>
      <c r="D34" s="13"/>
      <c r="E34" s="13"/>
      <c r="F34" s="13"/>
      <c r="G34" s="13"/>
    </row>
    <row r="35" spans="1:7" ht="15.75" x14ac:dyDescent="0.25">
      <c r="A35" s="20"/>
      <c r="E35" s="25" t="s">
        <v>49</v>
      </c>
    </row>
    <row r="36" spans="1:7" ht="23.65" customHeight="1" x14ac:dyDescent="0.25">
      <c r="A36" s="21" t="s">
        <v>11</v>
      </c>
      <c r="B36" s="21" t="s">
        <v>14</v>
      </c>
      <c r="C36" s="21" t="s">
        <v>15</v>
      </c>
      <c r="D36" s="21" t="s">
        <v>16</v>
      </c>
      <c r="E36" s="21" t="s">
        <v>17</v>
      </c>
    </row>
    <row r="37" spans="1:7" ht="15.75" x14ac:dyDescent="0.25">
      <c r="A37" s="21">
        <v>1</v>
      </c>
      <c r="B37" s="21">
        <v>2</v>
      </c>
      <c r="C37" s="21">
        <v>3</v>
      </c>
      <c r="D37" s="21">
        <v>4</v>
      </c>
      <c r="E37" s="21">
        <v>5</v>
      </c>
    </row>
    <row r="38" spans="1:7" ht="60.2" customHeight="1" x14ac:dyDescent="0.25">
      <c r="A38" s="22">
        <v>1</v>
      </c>
      <c r="B38" s="1" t="s">
        <v>68</v>
      </c>
      <c r="C38" s="2"/>
      <c r="D38" s="2">
        <f>F67+F76+F85</f>
        <v>41851164.200000003</v>
      </c>
      <c r="E38" s="2">
        <f>C38+D38</f>
        <v>41851164.200000003</v>
      </c>
    </row>
    <row r="39" spans="1:7" ht="47.85" customHeight="1" x14ac:dyDescent="0.25">
      <c r="A39" s="22">
        <v>2</v>
      </c>
      <c r="B39" s="1" t="s">
        <v>70</v>
      </c>
      <c r="C39" s="21"/>
      <c r="D39" s="2">
        <f>F57</f>
        <v>1291802.45</v>
      </c>
      <c r="E39" s="2">
        <f>C39+D39</f>
        <v>1291802.45</v>
      </c>
    </row>
    <row r="40" spans="1:7" ht="38.65" customHeight="1" x14ac:dyDescent="0.25">
      <c r="A40" s="22">
        <v>3</v>
      </c>
      <c r="B40" s="1" t="s">
        <v>97</v>
      </c>
      <c r="C40" s="21"/>
      <c r="D40" s="2">
        <f>F94</f>
        <v>773004.61</v>
      </c>
      <c r="E40" s="2">
        <f>C40+D40</f>
        <v>773004.61</v>
      </c>
      <c r="F40" s="26"/>
    </row>
    <row r="41" spans="1:7" ht="27.6" customHeight="1" x14ac:dyDescent="0.25">
      <c r="A41" s="51" t="s">
        <v>17</v>
      </c>
      <c r="B41" s="51"/>
      <c r="C41" s="21"/>
      <c r="D41" s="2">
        <f>SUM(D38:D40)</f>
        <v>43915971.260000005</v>
      </c>
      <c r="E41" s="2">
        <f>SUM(E38:E40)</f>
        <v>43915971.260000005</v>
      </c>
    </row>
    <row r="42" spans="1:7" ht="22.9" customHeight="1" x14ac:dyDescent="0.25">
      <c r="A42" s="20"/>
    </row>
    <row r="43" spans="1:7" ht="15" customHeight="1" x14ac:dyDescent="0.25">
      <c r="A43" s="15" t="s">
        <v>21</v>
      </c>
      <c r="B43" s="48" t="s">
        <v>19</v>
      </c>
      <c r="C43" s="48"/>
      <c r="D43" s="48"/>
      <c r="E43" s="48"/>
      <c r="F43" s="15"/>
      <c r="G43" s="15"/>
    </row>
    <row r="44" spans="1:7" ht="15.75" x14ac:dyDescent="0.25">
      <c r="A44" s="15"/>
      <c r="E44" s="25" t="s">
        <v>49</v>
      </c>
    </row>
    <row r="45" spans="1:7" ht="31.5" x14ac:dyDescent="0.25">
      <c r="A45" s="21" t="s">
        <v>11</v>
      </c>
      <c r="B45" s="21" t="s">
        <v>20</v>
      </c>
      <c r="C45" s="21" t="s">
        <v>15</v>
      </c>
      <c r="D45" s="21" t="s">
        <v>16</v>
      </c>
      <c r="E45" s="21" t="s">
        <v>17</v>
      </c>
    </row>
    <row r="46" spans="1:7" ht="15.75" x14ac:dyDescent="0.25">
      <c r="A46" s="21">
        <v>1</v>
      </c>
      <c r="B46" s="21">
        <v>2</v>
      </c>
      <c r="C46" s="21">
        <v>3</v>
      </c>
      <c r="D46" s="21">
        <v>4</v>
      </c>
      <c r="E46" s="21">
        <v>5</v>
      </c>
    </row>
    <row r="47" spans="1:7" ht="129.6" customHeight="1" x14ac:dyDescent="0.25">
      <c r="A47" s="21">
        <v>1</v>
      </c>
      <c r="B47" s="27" t="s">
        <v>66</v>
      </c>
      <c r="C47" s="1"/>
      <c r="D47" s="2">
        <f>D38</f>
        <v>41851164.200000003</v>
      </c>
      <c r="E47" s="2">
        <f>D47</f>
        <v>41851164.200000003</v>
      </c>
    </row>
    <row r="48" spans="1:7" ht="54.4" customHeight="1" x14ac:dyDescent="0.25">
      <c r="A48" s="21">
        <v>2</v>
      </c>
      <c r="B48" s="28" t="s">
        <v>75</v>
      </c>
      <c r="C48" s="1"/>
      <c r="D48" s="2">
        <f>D39+D40</f>
        <v>2064807.06</v>
      </c>
      <c r="E48" s="2">
        <f>D48</f>
        <v>2064807.06</v>
      </c>
    </row>
    <row r="49" spans="1:7" ht="30.75" customHeight="1" x14ac:dyDescent="0.25">
      <c r="A49" s="51" t="s">
        <v>17</v>
      </c>
      <c r="B49" s="51"/>
      <c r="C49" s="1"/>
      <c r="D49" s="2">
        <f>SUM(D47:D48)</f>
        <v>43915971.260000005</v>
      </c>
      <c r="E49" s="2">
        <f>D49</f>
        <v>43915971.260000005</v>
      </c>
    </row>
    <row r="50" spans="1:7" ht="15.75" x14ac:dyDescent="0.25">
      <c r="A50" s="11" t="s">
        <v>37</v>
      </c>
      <c r="B50" s="48" t="s">
        <v>22</v>
      </c>
      <c r="C50" s="48"/>
      <c r="D50" s="48"/>
      <c r="E50" s="48"/>
      <c r="F50" s="48"/>
      <c r="G50" s="48"/>
    </row>
    <row r="51" spans="1:7" ht="15.75" x14ac:dyDescent="0.25">
      <c r="A51" s="20"/>
    </row>
    <row r="52" spans="1:7" ht="27.6" customHeight="1" x14ac:dyDescent="0.25">
      <c r="A52" s="21" t="s">
        <v>11</v>
      </c>
      <c r="B52" s="21" t="s">
        <v>23</v>
      </c>
      <c r="C52" s="21" t="s">
        <v>24</v>
      </c>
      <c r="D52" s="21" t="s">
        <v>25</v>
      </c>
      <c r="E52" s="21" t="s">
        <v>15</v>
      </c>
      <c r="F52" s="21" t="s">
        <v>16</v>
      </c>
      <c r="G52" s="21" t="s">
        <v>17</v>
      </c>
    </row>
    <row r="53" spans="1:7" ht="15.75" x14ac:dyDescent="0.25">
      <c r="A53" s="21">
        <v>1</v>
      </c>
      <c r="B53" s="21">
        <v>2</v>
      </c>
      <c r="C53" s="21">
        <v>3</v>
      </c>
      <c r="D53" s="21">
        <v>4</v>
      </c>
      <c r="E53" s="21">
        <v>5</v>
      </c>
      <c r="F53" s="21">
        <v>6</v>
      </c>
      <c r="G53" s="21">
        <v>7</v>
      </c>
    </row>
    <row r="54" spans="1:7" ht="38.1" customHeight="1" x14ac:dyDescent="0.25">
      <c r="A54" s="21"/>
      <c r="B54" s="29" t="s">
        <v>57</v>
      </c>
      <c r="C54" s="21"/>
      <c r="D54" s="21"/>
      <c r="E54" s="21"/>
      <c r="F54" s="4"/>
      <c r="G54" s="4"/>
    </row>
    <row r="55" spans="1:7" ht="61.5" customHeight="1" x14ac:dyDescent="0.25">
      <c r="A55" s="21">
        <v>1</v>
      </c>
      <c r="B55" s="7" t="s">
        <v>107</v>
      </c>
      <c r="C55" s="21"/>
      <c r="D55" s="21"/>
      <c r="E55" s="21"/>
      <c r="F55" s="4"/>
      <c r="G55" s="4"/>
    </row>
    <row r="56" spans="1:7" ht="18" customHeight="1" x14ac:dyDescent="0.25">
      <c r="A56" s="30" t="s">
        <v>80</v>
      </c>
      <c r="B56" s="1" t="s">
        <v>26</v>
      </c>
      <c r="C56" s="21"/>
      <c r="D56" s="21"/>
      <c r="E56" s="21"/>
      <c r="F56" s="4"/>
      <c r="G56" s="4"/>
    </row>
    <row r="57" spans="1:7" ht="18" customHeight="1" x14ac:dyDescent="0.25">
      <c r="A57" s="30"/>
      <c r="B57" s="1" t="s">
        <v>101</v>
      </c>
      <c r="C57" s="21" t="s">
        <v>61</v>
      </c>
      <c r="D57" s="21" t="s">
        <v>41</v>
      </c>
      <c r="E57" s="21"/>
      <c r="F57" s="3">
        <f>1532009-240206.55</f>
        <v>1291802.45</v>
      </c>
      <c r="G57" s="3">
        <f>F57</f>
        <v>1291802.45</v>
      </c>
    </row>
    <row r="58" spans="1:7" ht="18" customHeight="1" x14ac:dyDescent="0.25">
      <c r="A58" s="30" t="s">
        <v>81</v>
      </c>
      <c r="B58" s="8" t="s">
        <v>27</v>
      </c>
      <c r="C58" s="21"/>
      <c r="D58" s="21"/>
      <c r="E58" s="21"/>
      <c r="F58" s="4"/>
      <c r="G58" s="4"/>
    </row>
    <row r="59" spans="1:7" ht="18" customHeight="1" x14ac:dyDescent="0.25">
      <c r="A59" s="30"/>
      <c r="B59" s="1" t="s">
        <v>63</v>
      </c>
      <c r="C59" s="21" t="s">
        <v>40</v>
      </c>
      <c r="D59" s="21" t="s">
        <v>41</v>
      </c>
      <c r="E59" s="21"/>
      <c r="F59" s="4">
        <v>1</v>
      </c>
      <c r="G59" s="4">
        <f>F59</f>
        <v>1</v>
      </c>
    </row>
    <row r="60" spans="1:7" ht="18" customHeight="1" x14ac:dyDescent="0.25">
      <c r="A60" s="30" t="s">
        <v>82</v>
      </c>
      <c r="B60" s="1" t="s">
        <v>28</v>
      </c>
      <c r="C60" s="21"/>
      <c r="D60" s="21"/>
      <c r="E60" s="21"/>
      <c r="F60" s="4"/>
      <c r="G60" s="4"/>
    </row>
    <row r="61" spans="1:7" ht="18" customHeight="1" x14ac:dyDescent="0.25">
      <c r="A61" s="30"/>
      <c r="B61" s="1" t="s">
        <v>102</v>
      </c>
      <c r="C61" s="21" t="s">
        <v>42</v>
      </c>
      <c r="D61" s="21" t="s">
        <v>112</v>
      </c>
      <c r="E61" s="21"/>
      <c r="F61" s="3">
        <f>7762386.73-240206.55</f>
        <v>7522180.1800000006</v>
      </c>
      <c r="G61" s="3">
        <f>F61</f>
        <v>7522180.1800000006</v>
      </c>
    </row>
    <row r="62" spans="1:7" ht="18" customHeight="1" x14ac:dyDescent="0.25">
      <c r="A62" s="30" t="s">
        <v>83</v>
      </c>
      <c r="B62" s="1" t="s">
        <v>29</v>
      </c>
      <c r="C62" s="21"/>
      <c r="D62" s="21"/>
      <c r="E62" s="21"/>
      <c r="F62" s="4"/>
      <c r="G62" s="4"/>
    </row>
    <row r="63" spans="1:7" ht="18" customHeight="1" x14ac:dyDescent="0.25">
      <c r="A63" s="31"/>
      <c r="B63" s="1" t="s">
        <v>100</v>
      </c>
      <c r="C63" s="21" t="s">
        <v>44</v>
      </c>
      <c r="D63" s="21" t="s">
        <v>43</v>
      </c>
      <c r="E63" s="21"/>
      <c r="F63" s="4">
        <v>100</v>
      </c>
      <c r="G63" s="4">
        <f>F63</f>
        <v>100</v>
      </c>
    </row>
    <row r="64" spans="1:7" ht="47.85" customHeight="1" x14ac:dyDescent="0.25">
      <c r="A64" s="31"/>
      <c r="B64" s="32" t="s">
        <v>48</v>
      </c>
      <c r="C64" s="33"/>
      <c r="D64" s="33"/>
      <c r="E64" s="21"/>
      <c r="F64" s="21"/>
      <c r="G64" s="21"/>
    </row>
    <row r="65" spans="1:8" ht="81.95" customHeight="1" x14ac:dyDescent="0.25">
      <c r="A65" s="31" t="s">
        <v>84</v>
      </c>
      <c r="B65" s="34" t="s">
        <v>108</v>
      </c>
      <c r="C65" s="21"/>
      <c r="D65" s="21"/>
      <c r="E65" s="21"/>
      <c r="F65" s="4"/>
      <c r="G65" s="4"/>
    </row>
    <row r="66" spans="1:8" ht="18" customHeight="1" x14ac:dyDescent="0.25">
      <c r="A66" s="30" t="s">
        <v>85</v>
      </c>
      <c r="B66" s="1" t="s">
        <v>26</v>
      </c>
      <c r="C66" s="21"/>
      <c r="D66" s="21"/>
      <c r="E66" s="21"/>
      <c r="F66" s="4"/>
      <c r="G66" s="4"/>
    </row>
    <row r="67" spans="1:8" ht="24.95" customHeight="1" x14ac:dyDescent="0.25">
      <c r="A67" s="30"/>
      <c r="B67" s="1" t="s">
        <v>62</v>
      </c>
      <c r="C67" s="21" t="s">
        <v>61</v>
      </c>
      <c r="D67" s="21" t="s">
        <v>41</v>
      </c>
      <c r="E67" s="21"/>
      <c r="F67" s="3">
        <f>8114095-1928294.8</f>
        <v>6185800.2000000002</v>
      </c>
      <c r="G67" s="3">
        <f>F67</f>
        <v>6185800.2000000002</v>
      </c>
    </row>
    <row r="68" spans="1:8" ht="18" customHeight="1" x14ac:dyDescent="0.25">
      <c r="A68" s="30" t="s">
        <v>86</v>
      </c>
      <c r="B68" s="8" t="s">
        <v>27</v>
      </c>
      <c r="C68" s="21"/>
      <c r="D68" s="21"/>
      <c r="E68" s="21"/>
      <c r="F68" s="4"/>
      <c r="G68" s="4"/>
    </row>
    <row r="69" spans="1:8" ht="18" customHeight="1" x14ac:dyDescent="0.25">
      <c r="A69" s="30"/>
      <c r="B69" s="1" t="s">
        <v>63</v>
      </c>
      <c r="C69" s="21" t="s">
        <v>40</v>
      </c>
      <c r="D69" s="21" t="s">
        <v>41</v>
      </c>
      <c r="E69" s="21"/>
      <c r="F69" s="4">
        <v>1</v>
      </c>
      <c r="G69" s="4">
        <f>F69</f>
        <v>1</v>
      </c>
    </row>
    <row r="70" spans="1:8" ht="18" customHeight="1" x14ac:dyDescent="0.25">
      <c r="A70" s="30" t="s">
        <v>87</v>
      </c>
      <c r="B70" s="1" t="s">
        <v>28</v>
      </c>
      <c r="C70" s="21"/>
      <c r="D70" s="21"/>
      <c r="E70" s="21"/>
      <c r="F70" s="4"/>
      <c r="G70" s="4"/>
    </row>
    <row r="71" spans="1:8" ht="23.85" customHeight="1" x14ac:dyDescent="0.25">
      <c r="A71" s="30"/>
      <c r="B71" s="1" t="s">
        <v>110</v>
      </c>
      <c r="C71" s="21" t="s">
        <v>42</v>
      </c>
      <c r="D71" s="21" t="s">
        <v>112</v>
      </c>
      <c r="E71" s="21"/>
      <c r="F71" s="3">
        <f>42648202-1928294.8</f>
        <v>40719907.200000003</v>
      </c>
      <c r="G71" s="3">
        <f>F71</f>
        <v>40719907.200000003</v>
      </c>
    </row>
    <row r="72" spans="1:8" ht="18" customHeight="1" x14ac:dyDescent="0.25">
      <c r="A72" s="30" t="s">
        <v>88</v>
      </c>
      <c r="B72" s="1" t="s">
        <v>29</v>
      </c>
      <c r="C72" s="21"/>
      <c r="D72" s="21"/>
      <c r="E72" s="21"/>
      <c r="F72" s="4"/>
      <c r="G72" s="4"/>
    </row>
    <row r="73" spans="1:8" ht="18" customHeight="1" x14ac:dyDescent="0.25">
      <c r="A73" s="30"/>
      <c r="B73" s="1" t="s">
        <v>65</v>
      </c>
      <c r="C73" s="21" t="s">
        <v>44</v>
      </c>
      <c r="D73" s="21" t="s">
        <v>43</v>
      </c>
      <c r="E73" s="21"/>
      <c r="F73" s="4">
        <v>100</v>
      </c>
      <c r="G73" s="4">
        <f>F73</f>
        <v>100</v>
      </c>
    </row>
    <row r="74" spans="1:8" ht="114.6" customHeight="1" x14ac:dyDescent="0.25">
      <c r="A74" s="31" t="s">
        <v>89</v>
      </c>
      <c r="B74" s="34" t="s">
        <v>106</v>
      </c>
      <c r="C74" s="21"/>
      <c r="D74" s="21"/>
      <c r="E74" s="21"/>
      <c r="F74" s="4"/>
      <c r="G74" s="4"/>
    </row>
    <row r="75" spans="1:8" ht="18" customHeight="1" x14ac:dyDescent="0.25">
      <c r="A75" s="30" t="s">
        <v>90</v>
      </c>
      <c r="B75" s="1" t="s">
        <v>26</v>
      </c>
      <c r="C75" s="21"/>
      <c r="D75" s="21"/>
      <c r="E75" s="21"/>
      <c r="F75" s="4"/>
      <c r="G75" s="4"/>
    </row>
    <row r="76" spans="1:8" ht="22.9" customHeight="1" x14ac:dyDescent="0.25">
      <c r="A76" s="30"/>
      <c r="B76" s="1" t="s">
        <v>62</v>
      </c>
      <c r="C76" s="21" t="s">
        <v>61</v>
      </c>
      <c r="D76" s="21" t="s">
        <v>41</v>
      </c>
      <c r="E76" s="21"/>
      <c r="F76" s="3">
        <v>35636958</v>
      </c>
      <c r="G76" s="3">
        <f>F76</f>
        <v>35636958</v>
      </c>
    </row>
    <row r="77" spans="1:8" ht="18" customHeight="1" x14ac:dyDescent="0.25">
      <c r="A77" s="30" t="s">
        <v>91</v>
      </c>
      <c r="B77" s="8" t="s">
        <v>27</v>
      </c>
      <c r="C77" s="21"/>
      <c r="D77" s="21"/>
      <c r="E77" s="21"/>
      <c r="F77" s="35"/>
      <c r="G77" s="35"/>
    </row>
    <row r="78" spans="1:8" ht="18" customHeight="1" x14ac:dyDescent="0.25">
      <c r="A78" s="30"/>
      <c r="B78" s="1" t="s">
        <v>63</v>
      </c>
      <c r="C78" s="21" t="s">
        <v>40</v>
      </c>
      <c r="D78" s="21" t="s">
        <v>41</v>
      </c>
      <c r="E78" s="21"/>
      <c r="F78" s="35">
        <v>1</v>
      </c>
      <c r="G78" s="35">
        <f>F78</f>
        <v>1</v>
      </c>
    </row>
    <row r="79" spans="1:8" ht="18" customHeight="1" x14ac:dyDescent="0.25">
      <c r="A79" s="30" t="s">
        <v>92</v>
      </c>
      <c r="B79" s="1" t="s">
        <v>28</v>
      </c>
      <c r="C79" s="21"/>
      <c r="D79" s="21"/>
      <c r="E79" s="21"/>
      <c r="F79" s="35"/>
      <c r="G79" s="35"/>
    </row>
    <row r="80" spans="1:8" ht="25.5" customHeight="1" x14ac:dyDescent="0.25">
      <c r="A80" s="30"/>
      <c r="B80" s="1" t="s">
        <v>64</v>
      </c>
      <c r="C80" s="21" t="s">
        <v>42</v>
      </c>
      <c r="D80" s="21" t="s">
        <v>112</v>
      </c>
      <c r="E80" s="21"/>
      <c r="F80" s="3">
        <v>52433124</v>
      </c>
      <c r="G80" s="3">
        <f>F80</f>
        <v>52433124</v>
      </c>
      <c r="H80" s="36"/>
    </row>
    <row r="81" spans="1:8" ht="18" customHeight="1" x14ac:dyDescent="0.25">
      <c r="A81" s="30" t="s">
        <v>93</v>
      </c>
      <c r="B81" s="1" t="s">
        <v>29</v>
      </c>
      <c r="C81" s="21"/>
      <c r="D81" s="21"/>
      <c r="E81" s="21"/>
      <c r="F81" s="4"/>
      <c r="G81" s="4"/>
    </row>
    <row r="82" spans="1:8" ht="18" customHeight="1" x14ac:dyDescent="0.25">
      <c r="A82" s="30"/>
      <c r="B82" s="1" t="s">
        <v>65</v>
      </c>
      <c r="C82" s="21" t="s">
        <v>44</v>
      </c>
      <c r="D82" s="21" t="s">
        <v>43</v>
      </c>
      <c r="E82" s="21"/>
      <c r="F82" s="4">
        <v>100</v>
      </c>
      <c r="G82" s="4">
        <f>F82</f>
        <v>100</v>
      </c>
      <c r="H82" s="36"/>
    </row>
    <row r="83" spans="1:8" ht="83.85" customHeight="1" x14ac:dyDescent="0.25">
      <c r="A83" s="45" t="s">
        <v>7</v>
      </c>
      <c r="B83" s="1" t="s">
        <v>114</v>
      </c>
      <c r="C83" s="21"/>
      <c r="D83" s="21"/>
      <c r="E83" s="21"/>
      <c r="F83" s="4"/>
      <c r="G83" s="4"/>
      <c r="H83" s="36"/>
    </row>
    <row r="84" spans="1:8" ht="18" customHeight="1" x14ac:dyDescent="0.25">
      <c r="A84" s="30" t="s">
        <v>76</v>
      </c>
      <c r="B84" s="1" t="s">
        <v>26</v>
      </c>
      <c r="C84" s="21"/>
      <c r="D84" s="21"/>
      <c r="E84" s="21"/>
      <c r="F84" s="4"/>
      <c r="G84" s="4"/>
      <c r="H84" s="36"/>
    </row>
    <row r="85" spans="1:8" ht="18" customHeight="1" x14ac:dyDescent="0.25">
      <c r="A85" s="30"/>
      <c r="B85" s="1" t="s">
        <v>98</v>
      </c>
      <c r="C85" s="21" t="s">
        <v>61</v>
      </c>
      <c r="D85" s="21" t="s">
        <v>41</v>
      </c>
      <c r="E85" s="21"/>
      <c r="F85" s="3">
        <v>28406</v>
      </c>
      <c r="G85" s="3">
        <f>F85</f>
        <v>28406</v>
      </c>
      <c r="H85" s="36"/>
    </row>
    <row r="86" spans="1:8" ht="18" customHeight="1" x14ac:dyDescent="0.25">
      <c r="A86" s="30" t="s">
        <v>77</v>
      </c>
      <c r="B86" s="8" t="s">
        <v>27</v>
      </c>
      <c r="C86" s="21"/>
      <c r="D86" s="21"/>
      <c r="E86" s="21"/>
      <c r="F86" s="35"/>
      <c r="G86" s="35"/>
      <c r="H86" s="36"/>
    </row>
    <row r="87" spans="1:8" ht="18" customHeight="1" x14ac:dyDescent="0.25">
      <c r="A87" s="30"/>
      <c r="B87" s="1" t="s">
        <v>63</v>
      </c>
      <c r="C87" s="21" t="s">
        <v>40</v>
      </c>
      <c r="D87" s="21" t="s">
        <v>41</v>
      </c>
      <c r="E87" s="21"/>
      <c r="F87" s="35">
        <v>1</v>
      </c>
      <c r="G87" s="35">
        <f>F87</f>
        <v>1</v>
      </c>
      <c r="H87" s="36"/>
    </row>
    <row r="88" spans="1:8" ht="18" customHeight="1" x14ac:dyDescent="0.25">
      <c r="A88" s="30" t="s">
        <v>78</v>
      </c>
      <c r="B88" s="1" t="s">
        <v>28</v>
      </c>
      <c r="C88" s="21"/>
      <c r="D88" s="21"/>
      <c r="E88" s="21"/>
      <c r="F88" s="35"/>
      <c r="G88" s="35"/>
      <c r="H88" s="36"/>
    </row>
    <row r="89" spans="1:8" ht="21.6" customHeight="1" x14ac:dyDescent="0.25">
      <c r="A89" s="30"/>
      <c r="B89" s="1" t="s">
        <v>102</v>
      </c>
      <c r="C89" s="21" t="s">
        <v>42</v>
      </c>
      <c r="D89" s="21" t="s">
        <v>112</v>
      </c>
      <c r="E89" s="21"/>
      <c r="F89" s="3">
        <f>1449509.74+28406</f>
        <v>1477915.74</v>
      </c>
      <c r="G89" s="3">
        <f>F89</f>
        <v>1477915.74</v>
      </c>
      <c r="H89" s="36"/>
    </row>
    <row r="90" spans="1:8" ht="18" customHeight="1" x14ac:dyDescent="0.25">
      <c r="A90" s="30" t="s">
        <v>79</v>
      </c>
      <c r="B90" s="1" t="s">
        <v>29</v>
      </c>
      <c r="C90" s="21"/>
      <c r="D90" s="21"/>
      <c r="E90" s="21"/>
      <c r="F90" s="4"/>
      <c r="G90" s="4"/>
      <c r="H90" s="36"/>
    </row>
    <row r="91" spans="1:8" ht="18" customHeight="1" x14ac:dyDescent="0.25">
      <c r="A91" s="30"/>
      <c r="B91" s="1" t="s">
        <v>100</v>
      </c>
      <c r="C91" s="21" t="s">
        <v>44</v>
      </c>
      <c r="D91" s="21" t="s">
        <v>43</v>
      </c>
      <c r="E91" s="21"/>
      <c r="F91" s="44">
        <v>100</v>
      </c>
      <c r="G91" s="44">
        <f>F91</f>
        <v>100</v>
      </c>
      <c r="H91" s="36"/>
    </row>
    <row r="92" spans="1:8" ht="91.7" customHeight="1" x14ac:dyDescent="0.25">
      <c r="A92" s="31" t="s">
        <v>8</v>
      </c>
      <c r="B92" s="9" t="s">
        <v>109</v>
      </c>
      <c r="C92" s="21"/>
      <c r="D92" s="21"/>
      <c r="E92" s="21"/>
      <c r="F92" s="4"/>
      <c r="G92" s="4"/>
    </row>
    <row r="93" spans="1:8" ht="18" customHeight="1" x14ac:dyDescent="0.25">
      <c r="A93" s="30" t="s">
        <v>115</v>
      </c>
      <c r="B93" s="9" t="s">
        <v>94</v>
      </c>
      <c r="C93" s="21"/>
      <c r="D93" s="21"/>
      <c r="E93" s="21"/>
      <c r="F93" s="3"/>
      <c r="G93" s="3"/>
    </row>
    <row r="94" spans="1:8" ht="24.2" customHeight="1" x14ac:dyDescent="0.25">
      <c r="A94" s="30"/>
      <c r="B94" s="9" t="s">
        <v>98</v>
      </c>
      <c r="C94" s="21" t="s">
        <v>61</v>
      </c>
      <c r="D94" s="21" t="s">
        <v>41</v>
      </c>
      <c r="E94" s="21"/>
      <c r="F94" s="3">
        <v>773004.61</v>
      </c>
      <c r="G94" s="3">
        <f>F94</f>
        <v>773004.61</v>
      </c>
    </row>
    <row r="95" spans="1:8" ht="18" customHeight="1" x14ac:dyDescent="0.25">
      <c r="A95" s="30" t="s">
        <v>116</v>
      </c>
      <c r="B95" s="9" t="s">
        <v>95</v>
      </c>
      <c r="C95" s="21"/>
      <c r="D95" s="21"/>
      <c r="E95" s="21"/>
      <c r="F95" s="4"/>
      <c r="G95" s="4"/>
    </row>
    <row r="96" spans="1:8" ht="18" customHeight="1" x14ac:dyDescent="0.25">
      <c r="A96" s="30"/>
      <c r="B96" s="9" t="s">
        <v>63</v>
      </c>
      <c r="C96" s="21" t="s">
        <v>40</v>
      </c>
      <c r="D96" s="21" t="s">
        <v>41</v>
      </c>
      <c r="E96" s="21"/>
      <c r="F96" s="4">
        <v>1</v>
      </c>
      <c r="G96" s="4">
        <v>1</v>
      </c>
    </row>
    <row r="97" spans="1:8" ht="18" customHeight="1" x14ac:dyDescent="0.25">
      <c r="A97" s="30" t="s">
        <v>117</v>
      </c>
      <c r="B97" s="1" t="s">
        <v>28</v>
      </c>
      <c r="C97" s="21"/>
      <c r="D97" s="21"/>
      <c r="E97" s="21"/>
      <c r="F97" s="4"/>
      <c r="G97" s="4"/>
    </row>
    <row r="98" spans="1:8" ht="36.6" customHeight="1" x14ac:dyDescent="0.25">
      <c r="A98" s="30"/>
      <c r="B98" s="9" t="s">
        <v>99</v>
      </c>
      <c r="C98" s="21" t="s">
        <v>42</v>
      </c>
      <c r="D98" s="21" t="s">
        <v>112</v>
      </c>
      <c r="E98" s="21"/>
      <c r="F98" s="3">
        <v>773004.61</v>
      </c>
      <c r="G98" s="3">
        <f>F98</f>
        <v>773004.61</v>
      </c>
    </row>
    <row r="99" spans="1:8" ht="18" customHeight="1" x14ac:dyDescent="0.25">
      <c r="A99" s="30" t="s">
        <v>118</v>
      </c>
      <c r="B99" s="9" t="s">
        <v>96</v>
      </c>
      <c r="C99" s="21"/>
      <c r="D99" s="21"/>
      <c r="E99" s="21"/>
      <c r="F99" s="4"/>
      <c r="G99" s="4"/>
    </row>
    <row r="100" spans="1:8" ht="33.75" customHeight="1" x14ac:dyDescent="0.25">
      <c r="A100" s="30"/>
      <c r="B100" s="10" t="s">
        <v>103</v>
      </c>
      <c r="C100" s="21" t="s">
        <v>44</v>
      </c>
      <c r="D100" s="21" t="s">
        <v>43</v>
      </c>
      <c r="E100" s="21"/>
      <c r="F100" s="4">
        <v>100</v>
      </c>
      <c r="G100" s="4">
        <f>F100</f>
        <v>100</v>
      </c>
      <c r="H100" s="36"/>
    </row>
    <row r="101" spans="1:8" ht="35.65" customHeight="1" x14ac:dyDescent="0.25">
      <c r="A101" s="37"/>
      <c r="B101" s="38"/>
      <c r="C101" s="37"/>
      <c r="D101" s="37"/>
      <c r="E101" s="37"/>
      <c r="F101" s="5"/>
      <c r="G101" s="6"/>
    </row>
    <row r="102" spans="1:8" ht="15.75" customHeight="1" x14ac:dyDescent="0.25">
      <c r="A102" s="66" t="s">
        <v>111</v>
      </c>
      <c r="B102" s="66"/>
      <c r="C102" s="66"/>
      <c r="D102" s="15"/>
    </row>
    <row r="103" spans="1:8" ht="32.25" customHeight="1" x14ac:dyDescent="0.25">
      <c r="A103" s="66"/>
      <c r="B103" s="66"/>
      <c r="C103" s="66"/>
      <c r="D103" s="39"/>
      <c r="E103" s="40"/>
      <c r="F103" s="60" t="s">
        <v>104</v>
      </c>
      <c r="G103" s="60"/>
    </row>
    <row r="104" spans="1:8" ht="28.9" customHeight="1" x14ac:dyDescent="0.25">
      <c r="A104" s="41"/>
      <c r="B104" s="11"/>
      <c r="D104" s="19" t="s">
        <v>30</v>
      </c>
      <c r="F104" s="59" t="s">
        <v>59</v>
      </c>
      <c r="G104" s="59"/>
    </row>
    <row r="105" spans="1:8" ht="15.75" x14ac:dyDescent="0.25">
      <c r="A105" s="48" t="s">
        <v>31</v>
      </c>
      <c r="B105" s="48"/>
      <c r="C105" s="11"/>
      <c r="D105" s="11"/>
    </row>
    <row r="106" spans="1:8" ht="18.95" customHeight="1" x14ac:dyDescent="0.25">
      <c r="A106" s="50" t="s">
        <v>45</v>
      </c>
      <c r="B106" s="50"/>
      <c r="C106" s="11"/>
      <c r="D106" s="11"/>
    </row>
    <row r="107" spans="1:8" ht="24" customHeight="1" x14ac:dyDescent="0.25">
      <c r="A107" s="48" t="s">
        <v>46</v>
      </c>
      <c r="B107" s="48"/>
      <c r="C107" s="48"/>
      <c r="D107" s="39"/>
      <c r="E107" s="40"/>
      <c r="F107" s="60" t="s">
        <v>60</v>
      </c>
      <c r="G107" s="60"/>
    </row>
    <row r="108" spans="1:8" ht="15.75" x14ac:dyDescent="0.25">
      <c r="A108" s="11"/>
      <c r="B108" s="11"/>
      <c r="C108" s="11"/>
      <c r="D108" s="19" t="s">
        <v>30</v>
      </c>
      <c r="F108" s="59" t="s">
        <v>59</v>
      </c>
      <c r="G108" s="59"/>
    </row>
    <row r="109" spans="1:8" ht="27.6" customHeight="1" x14ac:dyDescent="0.25">
      <c r="A109" s="65" t="s">
        <v>122</v>
      </c>
      <c r="B109" s="65"/>
    </row>
    <row r="110" spans="1:8" ht="26.25" customHeight="1" x14ac:dyDescent="0.25">
      <c r="A110" s="42" t="s">
        <v>38</v>
      </c>
      <c r="B110" s="43"/>
    </row>
  </sheetData>
  <mergeCells count="44">
    <mergeCell ref="A109:B109"/>
    <mergeCell ref="B25:G25"/>
    <mergeCell ref="A102:C103"/>
    <mergeCell ref="E5:G5"/>
    <mergeCell ref="E6:G6"/>
    <mergeCell ref="E7:G7"/>
    <mergeCell ref="E8:G8"/>
    <mergeCell ref="B22:G22"/>
    <mergeCell ref="E9:G9"/>
    <mergeCell ref="A12:G12"/>
    <mergeCell ref="C14:F14"/>
    <mergeCell ref="B21:G21"/>
    <mergeCell ref="C15:F15"/>
    <mergeCell ref="C17:F17"/>
    <mergeCell ref="E18:F18"/>
    <mergeCell ref="E19:F19"/>
    <mergeCell ref="C28:G28"/>
    <mergeCell ref="B24:G24"/>
    <mergeCell ref="C16:F16"/>
    <mergeCell ref="F104:G104"/>
    <mergeCell ref="F107:G107"/>
    <mergeCell ref="A106:B106"/>
    <mergeCell ref="A105:B105"/>
    <mergeCell ref="B33:G33"/>
    <mergeCell ref="A18:A19"/>
    <mergeCell ref="A16:A17"/>
    <mergeCell ref="F108:G108"/>
    <mergeCell ref="A49:B49"/>
    <mergeCell ref="B29:G29"/>
    <mergeCell ref="A107:C107"/>
    <mergeCell ref="F103:G103"/>
    <mergeCell ref="B31:G31"/>
    <mergeCell ref="B50:G50"/>
    <mergeCell ref="B43:E43"/>
    <mergeCell ref="F1:G3"/>
    <mergeCell ref="B20:G20"/>
    <mergeCell ref="A11:G11"/>
    <mergeCell ref="A14:A15"/>
    <mergeCell ref="A41:B41"/>
    <mergeCell ref="B32:G32"/>
    <mergeCell ref="C27:G27"/>
    <mergeCell ref="B27:B28"/>
    <mergeCell ref="A27:A28"/>
    <mergeCell ref="B26:G26"/>
  </mergeCells>
  <pageMargins left="0.47244094488188981" right="0.15748031496062992" top="0.51181102362204722" bottom="0.27559055118110237" header="0.31496062992125984" footer="0.31496062992125984"/>
  <pageSetup paperSize="9" scale="81" fitToHeight="0" orientation="landscape" r:id="rId1"/>
  <rowBreaks count="2" manualBreakCount="2">
    <brk id="25" max="6" man="1"/>
    <brk id="4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1511300</vt:lpstr>
      <vt:lpstr>'1511300'!Область_друку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Ліщук Петро Андрійович</cp:lastModifiedBy>
  <cp:lastPrinted>2025-12-02T10:26:33Z</cp:lastPrinted>
  <dcterms:created xsi:type="dcterms:W3CDTF">2018-12-28T08:43:53Z</dcterms:created>
  <dcterms:modified xsi:type="dcterms:W3CDTF">2025-12-15T06:51:46Z</dcterms:modified>
</cp:coreProperties>
</file>