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6013" sheetId="2" r:id="rId1"/>
  </sheets>
  <definedNames>
    <definedName name="_xlnm.Print_Area" localSheetId="0">'1416013'!$A$1:$BL$102</definedName>
  </definedNames>
  <calcPr calcId="152511"/>
</workbook>
</file>

<file path=xl/calcChain.xml><?xml version="1.0" encoding="utf-8"?>
<calcChain xmlns="http://schemas.openxmlformats.org/spreadsheetml/2006/main">
  <c r="AC51" i="2" l="1"/>
  <c r="AS51" i="2"/>
  <c r="AK52" i="2"/>
  <c r="I23" i="2" s="1"/>
  <c r="AJ61" i="2"/>
  <c r="AO69" i="2"/>
  <c r="AO71" i="2" s="1"/>
  <c r="BE69" i="2"/>
  <c r="BE73" i="2"/>
  <c r="AO74" i="2"/>
  <c r="AO76" i="2" s="1"/>
  <c r="BE76" i="2" s="1"/>
  <c r="BE74" i="2"/>
  <c r="AO82" i="2"/>
  <c r="AO90" i="2" s="1"/>
  <c r="BE90" i="2" s="1"/>
  <c r="BE83" i="2"/>
  <c r="BE85" i="2"/>
  <c r="AO87" i="2"/>
  <c r="BE87" i="2"/>
  <c r="BE89" i="2"/>
  <c r="AP90" i="2"/>
  <c r="AQ90" i="2"/>
  <c r="AR90" i="2"/>
  <c r="AS90" i="2"/>
  <c r="AT90" i="2"/>
  <c r="AU90" i="2"/>
  <c r="AV90" i="2"/>
  <c r="A100" i="2"/>
  <c r="BE71" i="2" l="1"/>
  <c r="CB73" i="2"/>
  <c r="AC50" i="2"/>
  <c r="BE82" i="2"/>
  <c r="AC52" i="2" l="1"/>
  <c r="AS50" i="2"/>
  <c r="AS52" i="2" s="1"/>
  <c r="AS22" i="2" l="1"/>
  <c r="U22" i="2" s="1"/>
  <c r="AB60" i="2"/>
  <c r="AR60" i="2" l="1"/>
  <c r="AR61" i="2" s="1"/>
  <c r="AB61" i="2"/>
</calcChain>
</file>

<file path=xl/sharedStrings.xml><?xml version="1.0" encoding="utf-8"?>
<sst xmlns="http://schemas.openxmlformats.org/spreadsheetml/2006/main" count="172" uniqueCount="114">
  <si>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</si>
  <si>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</si>
  <si>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</si>
  <si>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</si>
  <si>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</si>
  <si>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</si>
  <si>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</si>
  <si>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</si>
  <si>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</si>
  <si>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</si>
  <si>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</si>
  <si>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</si>
  <si>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</si>
  <si>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</si>
  <si>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</si>
  <si>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</si>
  <si>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</si>
  <si>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</si>
  <si>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</si>
  <si>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</si>
  <si>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</si>
  <si>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</si>
  <si>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</si>
  <si>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</si>
  <si>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</si>
  <si>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</si>
  <si>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</si>
  <si>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</si>
  <si>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</si>
  <si>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</si>
  <si>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</si>
  <si>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</si>
  <si>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</si>
  <si>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</si>
  <si>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</si>
  <si>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</si>
  <si>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</si>
  <si>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</si>
  <si>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</si>
  <si>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</si>
  <si>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</si>
  <si>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</si>
  <si>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</si>
  <si>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</si>
  <si>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</si>
  <si>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</si>
  <si>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</si>
  <si>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</si>
  <si>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</si>
  <si>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</si>
  <si>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</si>
  <si>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</si>
  <si>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</si>
  <si>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</si>
  <si>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</si>
  <si>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</si>
  <si>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</si>
  <si>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</si>
  <si>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</si>
  <si>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</si>
  <si>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</si>
  <si>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</si>
  <si>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</si>
  <si>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</si>
  <si>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</si>
  <si>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</si>
  <si>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</si>
  <si>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обсяг видатків</t>
  </si>
  <si>
    <t>грн.</t>
  </si>
  <si>
    <t>продукту</t>
  </si>
  <si>
    <t>обсяг водопостачання та водовідведення населенню, яке підключено до водогону Чернелівка-Хмельницький</t>
  </si>
  <si>
    <t>тис.куб.м</t>
  </si>
  <si>
    <t>розрахунок</t>
  </si>
  <si>
    <t>ефективності</t>
  </si>
  <si>
    <t>постанова НКРЕКП</t>
  </si>
  <si>
    <t>розрахунково</t>
  </si>
  <si>
    <t>якості</t>
  </si>
  <si>
    <t>відс.</t>
  </si>
  <si>
    <t>1400000</t>
  </si>
  <si>
    <t>Наказ</t>
  </si>
  <si>
    <t>Фінансове управління Хмельницької міської ради</t>
  </si>
  <si>
    <t>03356163</t>
  </si>
  <si>
    <t>гривень</t>
  </si>
  <si>
    <t>1416013</t>
  </si>
  <si>
    <t>Забезпечення діяльності водопровідно-каналізаційного господарства</t>
  </si>
  <si>
    <t>1410000</t>
  </si>
  <si>
    <t>6013</t>
  </si>
  <si>
    <t>0620</t>
  </si>
  <si>
    <t>Управління комунальної інфраструктури Хмельницької міської ради</t>
  </si>
  <si>
    <t>Завдання 1. Відшкодування частини витрат МКП "Хмельницькводоканал", понесених при забезпечені водопостачанням споживачів, які підключені до водогону Чернелівка-Хмельницький</t>
  </si>
  <si>
    <t>Відшкодування частини витрат МКП "Хмельницькводоканал", понесених при забезпечені водопостачанням споживачів, які підключені до водогону Чернелівка-Хмельницький</t>
  </si>
  <si>
    <t>відсоток відшкодування витрат на оплату послуг централізованого водопостачання населенню сіл Красилівського району, що відносяться до депресійної зони Чернелівського водозабору</t>
  </si>
  <si>
    <t>(Власне ім'я, ПРІЗВИЩЕ)</t>
  </si>
  <si>
    <t>Забезпечення безперебійного водопостачання</t>
  </si>
  <si>
    <t>звернення підприємства</t>
  </si>
  <si>
    <t>забезпечення безперебійного водостачання</t>
  </si>
  <si>
    <t>2256400000</t>
  </si>
  <si>
    <t>Начальник фінансового управління</t>
  </si>
  <si>
    <t>Сергій ЯМЧУК</t>
  </si>
  <si>
    <t>Завдання 2. Забезпечення безперебійного водопостачання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</si>
  <si>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</si>
  <si>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</si>
  <si>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Програма підтримки і  розвитку ХКП «Хмельницькводоканал»</t>
  </si>
  <si>
    <t>фактична вартість 1 куб. м води для населення, що підключені до водогону Чернелівка-Хмельницький</t>
  </si>
  <si>
    <t>сума відшкодування з розрахунку для населення, що підключені до водогону Чернелівка-Хмельницький на 1 куб. м</t>
  </si>
  <si>
    <t>бюджетної програми місцевого бюджету на 2026 рік</t>
  </si>
  <si>
    <t>Програма підтримки і розвитку міського комунального підприємства «Хмельницькводоканал» на 2023 – 2027 роки (із змінами)</t>
  </si>
  <si>
    <t>Забезпечення безперебійного та якісного надання послуг з централізованого водопостачання та водовідведення шляхом підтримки діяльності підприємств водопровідно-каналізаційного господарства</t>
  </si>
  <si>
    <t>Забезпечення надання якісних комунальних послуг населенню, бюджетним установам та іншим споживачам</t>
  </si>
  <si>
    <t>Конституція України, Бюджетний кодекс України, проект Закону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розвитку міського комунального підприємства «Хмельницькводоканал» на 2023-2027 роки (із змінами), рішення сесії Хмельницької міської ради від 18.12.2025 року № 10 "Про бюджет Хмельницької міської територіальної громади на 2026 рік"</t>
  </si>
  <si>
    <t xml:space="preserve">питома вага бюджетних коштів в загальній сумі доходів підприємства </t>
  </si>
  <si>
    <t>кількість підприємств водопровідно-каналізаційного господарства, які потребують підтримки</t>
  </si>
  <si>
    <t>кількість підприємств водопровідно-каналізаційного господарства, яким планується надання підтримки</t>
  </si>
  <si>
    <t>видатки на забезпечення діяльності підприємства водопровідно-каналізаційного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</si>
</sst>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0" fontId="3" fillId="0" borderId="0" xfId="0" applyFont="1" applyBorder="1"/>
    <xf numFmtId="0" fontId="7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" fillId="0" borderId="0" xfId="0" applyFont="1" applyFill="1"/>
    <xf numFmtId="4" fontId="2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174" fontId="3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0" fontId="3" fillId="0" borderId="2" xfId="0" applyNumberFormat="1" applyFont="1" applyBorder="1" applyAlignment="1">
      <alignment vertical="top" wrapText="1"/>
    </xf>
    <xf numFmtId="0" fontId="3" fillId="0" borderId="3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2" borderId="4" xfId="0" quotePrefix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/>
    </xf>
    <xf numFmtId="0" fontId="16" fillId="0" borderId="4" xfId="0" quotePrefix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" fontId="8" fillId="0" borderId="4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1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2" fillId="0" borderId="4" xfId="0" quotePrefix="1" applyNumberFormat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1" fillId="0" borderId="4" xfId="0" quotePrefix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6" fillId="0" borderId="4" xfId="0" quotePrefix="1" applyFont="1" applyBorder="1" applyAlignment="1">
      <alignment vertical="top" wrapText="1"/>
    </xf>
    <xf numFmtId="0" fontId="16" fillId="0" borderId="4" xfId="0" applyFont="1" applyBorder="1" applyAlignment="1">
      <alignment horizontal="center" wrapText="1"/>
    </xf>
    <xf numFmtId="4" fontId="21" fillId="0" borderId="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2"/>
  <sheetViews>
    <sheetView tabSelected="1" view="pageBreakPreview" zoomScaleNormal="100" zoomScaleSheetLayoutView="70" workbookViewId="0">
      <selection activeCell="R116" sqref="R1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42" t="s">
        <v>35</v>
      </c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77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7" ht="18" customHeight="1" x14ac:dyDescent="0.2">
      <c r="AO3" s="140" t="s">
        <v>79</v>
      </c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</row>
    <row r="4" spans="1:77" ht="21.75" customHeight="1" x14ac:dyDescent="0.25">
      <c r="AO4" s="168" t="s">
        <v>88</v>
      </c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</row>
    <row r="5" spans="1:77" x14ac:dyDescent="0.2">
      <c r="AO5" s="139" t="s">
        <v>20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7" ht="7.5" customHeight="1" x14ac:dyDescent="0.2"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</row>
    <row r="7" spans="1:77" ht="12.75" customHeight="1" x14ac:dyDescent="0.2">
      <c r="AO7" s="152">
        <v>46055</v>
      </c>
      <c r="AP7" s="153"/>
      <c r="AQ7" s="153"/>
      <c r="AR7" s="153"/>
      <c r="AS7" s="153"/>
      <c r="AT7" s="153"/>
      <c r="AU7" s="153"/>
      <c r="AV7" s="53" t="s">
        <v>62</v>
      </c>
      <c r="AW7" s="154">
        <v>13</v>
      </c>
      <c r="AX7" s="153"/>
      <c r="AY7" s="153"/>
      <c r="AZ7" s="153"/>
      <c r="BA7" s="153"/>
      <c r="BB7" s="153"/>
      <c r="BC7" s="153"/>
      <c r="BD7" s="153"/>
      <c r="BE7" s="153"/>
      <c r="BF7" s="153"/>
    </row>
    <row r="8" spans="1:77" ht="10.5" customHeight="1" x14ac:dyDescent="0.2">
      <c r="AO8" s="24"/>
      <c r="AP8" s="24"/>
      <c r="AQ8" s="24"/>
      <c r="AR8" s="24"/>
      <c r="AS8" s="24"/>
      <c r="AT8" s="24"/>
      <c r="AU8" s="24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77" ht="12" customHeight="1" x14ac:dyDescent="0.2"/>
    <row r="10" spans="1:77" ht="15.75" customHeight="1" x14ac:dyDescent="0.2">
      <c r="A10" s="146" t="s">
        <v>21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7" ht="15.75" customHeight="1" x14ac:dyDescent="0.2">
      <c r="A11" s="146" t="s">
        <v>105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</row>
    <row r="12" spans="1:77" ht="13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14.25" customHeight="1" x14ac:dyDescent="0.2">
      <c r="A13" s="12" t="s">
        <v>52</v>
      </c>
      <c r="B13" s="148" t="s">
        <v>78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21"/>
      <c r="N13" s="150" t="s">
        <v>88</v>
      </c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22"/>
      <c r="AU13" s="148" t="s">
        <v>81</v>
      </c>
      <c r="AV13" s="149"/>
      <c r="AW13" s="149"/>
      <c r="AX13" s="149"/>
      <c r="AY13" s="149"/>
      <c r="AZ13" s="149"/>
      <c r="BA13" s="149"/>
      <c r="BB13" s="149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customFormat="1" ht="24" customHeight="1" x14ac:dyDescent="0.2">
      <c r="A14" s="20"/>
      <c r="B14" s="147" t="s">
        <v>55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30"/>
      <c r="N14" s="155" t="s">
        <v>61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30"/>
      <c r="AU14" s="147" t="s">
        <v>54</v>
      </c>
      <c r="AV14" s="147"/>
      <c r="AW14" s="147"/>
      <c r="AX14" s="147"/>
      <c r="AY14" s="147"/>
      <c r="AZ14" s="147"/>
      <c r="BA14" s="147"/>
      <c r="BB14" s="147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pans="1:77" customFormat="1" x14ac:dyDescent="0.2">
      <c r="BE15" s="16"/>
      <c r="BF15" s="16"/>
      <c r="BG15" s="16"/>
      <c r="BH15" s="16"/>
      <c r="BI15" s="16"/>
      <c r="BJ15" s="16"/>
      <c r="BK15" s="16"/>
      <c r="BL15" s="16"/>
    </row>
    <row r="16" spans="1:77" customFormat="1" ht="15" customHeight="1" x14ac:dyDescent="0.2">
      <c r="A16" s="23" t="s">
        <v>4</v>
      </c>
      <c r="B16" s="148" t="s">
        <v>85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21"/>
      <c r="N16" s="150" t="s">
        <v>88</v>
      </c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22"/>
      <c r="AU16" s="148" t="s">
        <v>81</v>
      </c>
      <c r="AV16" s="149"/>
      <c r="AW16" s="149"/>
      <c r="AX16" s="149"/>
      <c r="AY16" s="149"/>
      <c r="AZ16" s="149"/>
      <c r="BA16" s="149"/>
      <c r="BB16" s="149"/>
      <c r="BC16" s="13"/>
      <c r="BD16" s="13"/>
      <c r="BE16" s="13"/>
      <c r="BF16" s="13"/>
      <c r="BG16" s="13"/>
      <c r="BH16" s="13"/>
      <c r="BI16" s="13"/>
      <c r="BJ16" s="13"/>
      <c r="BK16" s="13"/>
      <c r="BL16" s="14"/>
      <c r="BM16" s="17"/>
      <c r="BN16" s="17"/>
      <c r="BO16" s="17"/>
      <c r="BP16" s="13"/>
      <c r="BQ16" s="13"/>
      <c r="BR16" s="13"/>
      <c r="BS16" s="13"/>
      <c r="BT16" s="13"/>
      <c r="BU16" s="13"/>
      <c r="BV16" s="13"/>
      <c r="BW16" s="13"/>
    </row>
    <row r="17" spans="1:79" customFormat="1" ht="24" customHeight="1" x14ac:dyDescent="0.2">
      <c r="A17" s="19"/>
      <c r="B17" s="147" t="s">
        <v>55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30"/>
      <c r="N17" s="155" t="s">
        <v>60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30"/>
      <c r="AU17" s="147" t="s">
        <v>54</v>
      </c>
      <c r="AV17" s="147"/>
      <c r="AW17" s="147"/>
      <c r="AX17" s="147"/>
      <c r="AY17" s="147"/>
      <c r="AZ17" s="147"/>
      <c r="BA17" s="147"/>
      <c r="BB17" s="147"/>
      <c r="BC17" s="15"/>
      <c r="BD17" s="15"/>
      <c r="BE17" s="15"/>
      <c r="BF17" s="15"/>
      <c r="BG17" s="15"/>
      <c r="BH17" s="15"/>
      <c r="BI17" s="15"/>
      <c r="BJ17" s="1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</row>
    <row r="18" spans="1:79" customFormat="1" x14ac:dyDescent="0.2"/>
    <row r="19" spans="1:79" customFormat="1" ht="28.5" customHeight="1" x14ac:dyDescent="0.2">
      <c r="A19" s="12" t="s">
        <v>53</v>
      </c>
      <c r="B19" s="156" t="s">
        <v>83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44"/>
      <c r="N19" s="156" t="s">
        <v>86</v>
      </c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43"/>
      <c r="AA19" s="156" t="s">
        <v>87</v>
      </c>
      <c r="AB19" s="157"/>
      <c r="AC19" s="157"/>
      <c r="AD19" s="157"/>
      <c r="AE19" s="157"/>
      <c r="AF19" s="157"/>
      <c r="AG19" s="157"/>
      <c r="AH19" s="157"/>
      <c r="AI19" s="157"/>
      <c r="AJ19" s="43"/>
      <c r="AK19" s="156" t="s">
        <v>84</v>
      </c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43"/>
      <c r="BE19" s="156" t="s">
        <v>96</v>
      </c>
      <c r="BF19" s="157"/>
      <c r="BG19" s="157"/>
      <c r="BH19" s="157"/>
      <c r="BI19" s="157"/>
      <c r="BJ19" s="157"/>
      <c r="BK19" s="157"/>
      <c r="BL19" s="157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</row>
    <row r="20" spans="1:79" customFormat="1" ht="37.5" customHeight="1" x14ac:dyDescent="0.2">
      <c r="B20" s="147" t="s">
        <v>55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32"/>
      <c r="N20" s="147" t="s">
        <v>56</v>
      </c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31"/>
      <c r="AA20" s="161" t="s">
        <v>57</v>
      </c>
      <c r="AB20" s="161"/>
      <c r="AC20" s="161"/>
      <c r="AD20" s="161"/>
      <c r="AE20" s="161"/>
      <c r="AF20" s="161"/>
      <c r="AG20" s="161"/>
      <c r="AH20" s="161"/>
      <c r="AI20" s="161"/>
      <c r="AJ20" s="31"/>
      <c r="AK20" s="160" t="s">
        <v>58</v>
      </c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31"/>
      <c r="BE20" s="147" t="s">
        <v>59</v>
      </c>
      <c r="BF20" s="147"/>
      <c r="BG20" s="147"/>
      <c r="BH20" s="147"/>
      <c r="BI20" s="147"/>
      <c r="BJ20" s="147"/>
      <c r="BK20" s="147"/>
      <c r="BL20" s="147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ht="6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79" ht="24.95" customHeight="1" x14ac:dyDescent="0.25">
      <c r="A22" s="159" t="s">
        <v>50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43">
        <f>AS22+I23</f>
        <v>30600240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4" t="s">
        <v>51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3">
        <f>AC52</f>
        <v>30600240</v>
      </c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5">
      <c r="A23" s="86" t="s">
        <v>22</v>
      </c>
      <c r="B23" s="86"/>
      <c r="C23" s="86"/>
      <c r="D23" s="86"/>
      <c r="E23" s="86"/>
      <c r="F23" s="86"/>
      <c r="G23" s="86"/>
      <c r="H23" s="86"/>
      <c r="I23" s="143">
        <f>AK52</f>
        <v>0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86" t="s">
        <v>24</v>
      </c>
      <c r="U23" s="86"/>
      <c r="V23" s="86"/>
      <c r="W23" s="86"/>
      <c r="X23" s="6"/>
      <c r="Y23" s="6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7"/>
      <c r="AO23" s="7"/>
      <c r="AP23" s="7"/>
      <c r="AQ23" s="7"/>
      <c r="AR23" s="7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7"/>
      <c r="BE23" s="7"/>
      <c r="BF23" s="7"/>
      <c r="BG23" s="7"/>
      <c r="BH23" s="7"/>
      <c r="BI23" s="7"/>
      <c r="BJ23" s="3"/>
      <c r="BK23" s="3"/>
      <c r="BL23" s="3"/>
    </row>
    <row r="24" spans="1:79" ht="14.25" customHeight="1" x14ac:dyDescent="0.2">
      <c r="A24" s="2"/>
      <c r="B24" s="2"/>
      <c r="C24" s="2"/>
      <c r="D24" s="2"/>
      <c r="E24" s="2"/>
      <c r="F24" s="2"/>
      <c r="G24" s="2"/>
      <c r="H24" s="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"/>
      <c r="U24" s="2"/>
      <c r="V24" s="2"/>
      <c r="W24" s="2"/>
      <c r="X24" s="6"/>
      <c r="Y24" s="6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7"/>
      <c r="AO24" s="7"/>
      <c r="AP24" s="7"/>
      <c r="AQ24" s="7"/>
      <c r="AR24" s="7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7"/>
      <c r="BE24" s="7"/>
      <c r="BF24" s="7"/>
      <c r="BG24" s="7"/>
      <c r="BH24" s="7"/>
      <c r="BI24" s="7"/>
      <c r="BJ24" s="3"/>
      <c r="BK24" s="3"/>
      <c r="BL24" s="3"/>
    </row>
    <row r="25" spans="1:79" ht="15.75" customHeight="1" x14ac:dyDescent="0.2">
      <c r="A25" s="121" t="s">
        <v>37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71.25" customHeight="1" x14ac:dyDescent="0.2">
      <c r="A26" s="122" t="s">
        <v>109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</row>
    <row r="27" spans="1:79" ht="14.2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79" s="28" customFormat="1" ht="15.75" x14ac:dyDescent="0.25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s="28" customFormat="1" ht="15.75" x14ac:dyDescent="0.25">
      <c r="A29" s="55" t="s">
        <v>28</v>
      </c>
      <c r="B29" s="55"/>
      <c r="C29" s="55"/>
      <c r="D29" s="55"/>
      <c r="E29" s="55"/>
      <c r="F29" s="55"/>
      <c r="G29" s="82" t="s">
        <v>40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s="28" customFormat="1" ht="15.75" hidden="1" x14ac:dyDescent="0.25">
      <c r="A30" s="55">
        <v>1</v>
      </c>
      <c r="B30" s="55"/>
      <c r="C30" s="55"/>
      <c r="D30" s="55"/>
      <c r="E30" s="55"/>
      <c r="F30" s="55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s="28" customFormat="1" ht="15.75" hidden="1" x14ac:dyDescent="0.25">
      <c r="A31" s="55" t="s">
        <v>33</v>
      </c>
      <c r="B31" s="55"/>
      <c r="C31" s="55"/>
      <c r="D31" s="55"/>
      <c r="E31" s="55"/>
      <c r="F31" s="55"/>
      <c r="G31" s="92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28" t="s">
        <v>49</v>
      </c>
    </row>
    <row r="32" spans="1:79" s="28" customFormat="1" ht="33.75" customHeight="1" x14ac:dyDescent="0.25">
      <c r="A32" s="55">
        <v>1</v>
      </c>
      <c r="B32" s="55"/>
      <c r="C32" s="55"/>
      <c r="D32" s="55"/>
      <c r="E32" s="55"/>
      <c r="F32" s="55"/>
      <c r="G32" s="63" t="s">
        <v>107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28" t="s">
        <v>48</v>
      </c>
    </row>
    <row r="33" spans="1:79" s="28" customFormat="1" ht="17.2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</row>
    <row r="34" spans="1:79" s="28" customFormat="1" ht="15.75" x14ac:dyDescent="0.25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s="28" customFormat="1" ht="15.75" x14ac:dyDescent="0.25">
      <c r="A35" s="145" t="s">
        <v>108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</row>
    <row r="36" spans="1:79" s="28" customFormat="1" ht="7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79" s="28" customFormat="1" ht="21.75" customHeight="1" x14ac:dyDescent="0.25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s="28" customFormat="1" ht="24.75" customHeight="1" x14ac:dyDescent="0.25">
      <c r="A38" s="55" t="s">
        <v>28</v>
      </c>
      <c r="B38" s="55"/>
      <c r="C38" s="55"/>
      <c r="D38" s="55"/>
      <c r="E38" s="55"/>
      <c r="F38" s="55"/>
      <c r="G38" s="55" t="s">
        <v>25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</row>
    <row r="39" spans="1:79" s="28" customFormat="1" ht="15" customHeight="1" x14ac:dyDescent="0.25">
      <c r="A39" s="55">
        <v>1</v>
      </c>
      <c r="B39" s="55"/>
      <c r="C39" s="55"/>
      <c r="D39" s="55"/>
      <c r="E39" s="55"/>
      <c r="F39" s="55"/>
      <c r="G39" s="55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</row>
    <row r="40" spans="1:79" s="28" customFormat="1" ht="20.25" hidden="1" customHeight="1" x14ac:dyDescent="0.25">
      <c r="A40" s="55" t="s">
        <v>6</v>
      </c>
      <c r="B40" s="55"/>
      <c r="C40" s="55"/>
      <c r="D40" s="55"/>
      <c r="E40" s="55"/>
      <c r="F40" s="55"/>
      <c r="G40" s="108" t="s">
        <v>7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CA40" s="28" t="s">
        <v>11</v>
      </c>
    </row>
    <row r="41" spans="1:79" s="28" customFormat="1" ht="33" customHeight="1" x14ac:dyDescent="0.25">
      <c r="A41" s="55">
        <v>1</v>
      </c>
      <c r="B41" s="55"/>
      <c r="C41" s="55"/>
      <c r="D41" s="55"/>
      <c r="E41" s="55"/>
      <c r="F41" s="55"/>
      <c r="G41" s="63" t="s">
        <v>89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28" t="s">
        <v>12</v>
      </c>
    </row>
    <row r="42" spans="1:79" s="28" customFormat="1" ht="20.25" customHeight="1" x14ac:dyDescent="0.25">
      <c r="A42" s="55">
        <v>2</v>
      </c>
      <c r="B42" s="55"/>
      <c r="C42" s="55"/>
      <c r="D42" s="55"/>
      <c r="E42" s="55"/>
      <c r="F42" s="55"/>
      <c r="G42" s="124" t="s">
        <v>99</v>
      </c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6"/>
    </row>
    <row r="43" spans="1:79" s="28" customFormat="1" ht="15.75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79" s="28" customFormat="1" ht="15.75" customHeight="1" x14ac:dyDescent="0.25">
      <c r="A44" s="86" t="s">
        <v>41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</row>
    <row r="45" spans="1:79" s="28" customFormat="1" ht="15" customHeight="1" x14ac:dyDescent="0.25">
      <c r="A45" s="107" t="s">
        <v>82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34"/>
      <c r="BB45" s="34"/>
      <c r="BC45" s="34"/>
      <c r="BD45" s="34"/>
      <c r="BE45" s="34"/>
      <c r="BF45" s="34"/>
      <c r="BG45" s="34"/>
      <c r="BH45" s="34"/>
      <c r="BI45" s="25"/>
      <c r="BJ45" s="25"/>
      <c r="BK45" s="25"/>
      <c r="BL45" s="25"/>
    </row>
    <row r="46" spans="1:79" s="28" customFormat="1" ht="15.95" customHeight="1" x14ac:dyDescent="0.25">
      <c r="A46" s="55" t="s">
        <v>28</v>
      </c>
      <c r="B46" s="55"/>
      <c r="C46" s="55"/>
      <c r="D46" s="98" t="s">
        <v>26</v>
      </c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55" t="s">
        <v>29</v>
      </c>
      <c r="AD46" s="55"/>
      <c r="AE46" s="55"/>
      <c r="AF46" s="55"/>
      <c r="AG46" s="55"/>
      <c r="AH46" s="55"/>
      <c r="AI46" s="55"/>
      <c r="AJ46" s="55"/>
      <c r="AK46" s="55" t="s">
        <v>30</v>
      </c>
      <c r="AL46" s="55"/>
      <c r="AM46" s="55"/>
      <c r="AN46" s="55"/>
      <c r="AO46" s="55"/>
      <c r="AP46" s="55"/>
      <c r="AQ46" s="55"/>
      <c r="AR46" s="55"/>
      <c r="AS46" s="55" t="s">
        <v>27</v>
      </c>
      <c r="AT46" s="55"/>
      <c r="AU46" s="55"/>
      <c r="AV46" s="55"/>
      <c r="AW46" s="55"/>
      <c r="AX46" s="55"/>
      <c r="AY46" s="55"/>
      <c r="AZ46" s="55"/>
      <c r="BA46" s="27"/>
      <c r="BB46" s="27"/>
      <c r="BC46" s="27"/>
      <c r="BD46" s="27"/>
      <c r="BE46" s="27"/>
      <c r="BF46" s="27"/>
      <c r="BG46" s="27"/>
      <c r="BH46" s="27"/>
    </row>
    <row r="47" spans="1:79" s="28" customFormat="1" ht="15" customHeight="1" x14ac:dyDescent="0.25">
      <c r="A47" s="55"/>
      <c r="B47" s="55"/>
      <c r="C47" s="55"/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27"/>
      <c r="BB47" s="27"/>
      <c r="BC47" s="27"/>
      <c r="BD47" s="27"/>
      <c r="BE47" s="27"/>
      <c r="BF47" s="27"/>
      <c r="BG47" s="27"/>
      <c r="BH47" s="27"/>
    </row>
    <row r="48" spans="1:79" s="28" customFormat="1" ht="15.75" x14ac:dyDescent="0.25">
      <c r="A48" s="55">
        <v>1</v>
      </c>
      <c r="B48" s="55"/>
      <c r="C48" s="55"/>
      <c r="D48" s="82">
        <v>2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27"/>
      <c r="BB48" s="27"/>
      <c r="BC48" s="27"/>
      <c r="BD48" s="27"/>
      <c r="BE48" s="27"/>
      <c r="BF48" s="27"/>
      <c r="BG48" s="27"/>
      <c r="BH48" s="27"/>
    </row>
    <row r="49" spans="1:79" s="29" customFormat="1" ht="12.75" hidden="1" customHeight="1" x14ac:dyDescent="0.25">
      <c r="A49" s="55" t="s">
        <v>6</v>
      </c>
      <c r="B49" s="55"/>
      <c r="C49" s="55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57" t="s">
        <v>10</v>
      </c>
      <c r="AT49" s="90"/>
      <c r="AU49" s="90"/>
      <c r="AV49" s="90"/>
      <c r="AW49" s="90"/>
      <c r="AX49" s="90"/>
      <c r="AY49" s="90"/>
      <c r="AZ49" s="90"/>
      <c r="BA49" s="35"/>
      <c r="BB49" s="36"/>
      <c r="BC49" s="36"/>
      <c r="BD49" s="36"/>
      <c r="BE49" s="36"/>
      <c r="BF49" s="36"/>
      <c r="BG49" s="36"/>
      <c r="BH49" s="36"/>
      <c r="CA49" s="29" t="s">
        <v>13</v>
      </c>
    </row>
    <row r="50" spans="1:79" s="28" customFormat="1" ht="49.5" customHeight="1" x14ac:dyDescent="0.25">
      <c r="A50" s="55">
        <v>1</v>
      </c>
      <c r="B50" s="55"/>
      <c r="C50" s="55"/>
      <c r="D50" s="87" t="s">
        <v>90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4">
        <f>AO69</f>
        <v>600240</v>
      </c>
      <c r="AD50" s="54"/>
      <c r="AE50" s="54"/>
      <c r="AF50" s="54"/>
      <c r="AG50" s="54"/>
      <c r="AH50" s="54"/>
      <c r="AI50" s="54"/>
      <c r="AJ50" s="54"/>
      <c r="AK50" s="61">
        <v>0</v>
      </c>
      <c r="AL50" s="61"/>
      <c r="AM50" s="61"/>
      <c r="AN50" s="61"/>
      <c r="AO50" s="61"/>
      <c r="AP50" s="61"/>
      <c r="AQ50" s="61"/>
      <c r="AR50" s="61"/>
      <c r="AS50" s="54">
        <f>AC50+AK50</f>
        <v>600240</v>
      </c>
      <c r="AT50" s="54"/>
      <c r="AU50" s="54"/>
      <c r="AV50" s="54"/>
      <c r="AW50" s="54"/>
      <c r="AX50" s="54"/>
      <c r="AY50" s="54"/>
      <c r="AZ50" s="54"/>
      <c r="BA50" s="37"/>
      <c r="BB50" s="37"/>
      <c r="BC50" s="37"/>
      <c r="BD50" s="37"/>
      <c r="BE50" s="37"/>
      <c r="BF50" s="37"/>
      <c r="BG50" s="37"/>
      <c r="BH50" s="37"/>
      <c r="CA50" s="28" t="s">
        <v>14</v>
      </c>
    </row>
    <row r="51" spans="1:79" s="28" customFormat="1" ht="20.25" customHeight="1" x14ac:dyDescent="0.25">
      <c r="A51" s="55">
        <v>2</v>
      </c>
      <c r="B51" s="55"/>
      <c r="C51" s="55"/>
      <c r="D51" s="104" t="s">
        <v>93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6"/>
      <c r="AC51" s="54">
        <f>AO82</f>
        <v>30000000</v>
      </c>
      <c r="AD51" s="54"/>
      <c r="AE51" s="54"/>
      <c r="AF51" s="54"/>
      <c r="AG51" s="54"/>
      <c r="AH51" s="54"/>
      <c r="AI51" s="54"/>
      <c r="AJ51" s="54"/>
      <c r="AK51" s="61">
        <v>0</v>
      </c>
      <c r="AL51" s="61"/>
      <c r="AM51" s="61"/>
      <c r="AN51" s="61"/>
      <c r="AO51" s="61"/>
      <c r="AP51" s="61"/>
      <c r="AQ51" s="61"/>
      <c r="AR51" s="61"/>
      <c r="AS51" s="54">
        <f>AC51+AK51</f>
        <v>30000000</v>
      </c>
      <c r="AT51" s="54"/>
      <c r="AU51" s="54"/>
      <c r="AV51" s="54"/>
      <c r="AW51" s="54"/>
      <c r="AX51" s="54"/>
      <c r="AY51" s="54"/>
      <c r="AZ51" s="54"/>
      <c r="BA51" s="37"/>
      <c r="BB51" s="37"/>
      <c r="BC51" s="37"/>
      <c r="BD51" s="37"/>
      <c r="BE51" s="37"/>
      <c r="BF51" s="37"/>
      <c r="BG51" s="37"/>
      <c r="BH51" s="37"/>
    </row>
    <row r="52" spans="1:79" s="29" customFormat="1" ht="19.5" customHeight="1" x14ac:dyDescent="0.25">
      <c r="A52" s="67"/>
      <c r="B52" s="67"/>
      <c r="C52" s="67"/>
      <c r="D52" s="68" t="s">
        <v>63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66">
        <f>SUM(AC50:AJ51)</f>
        <v>30600240</v>
      </c>
      <c r="AD52" s="66"/>
      <c r="AE52" s="66"/>
      <c r="AF52" s="66"/>
      <c r="AG52" s="66"/>
      <c r="AH52" s="66"/>
      <c r="AI52" s="66"/>
      <c r="AJ52" s="66"/>
      <c r="AK52" s="62">
        <f>SUM(AK50:AR51)</f>
        <v>0</v>
      </c>
      <c r="AL52" s="62"/>
      <c r="AM52" s="62"/>
      <c r="AN52" s="62"/>
      <c r="AO52" s="62"/>
      <c r="AP52" s="62"/>
      <c r="AQ52" s="62"/>
      <c r="AR52" s="62"/>
      <c r="AS52" s="66">
        <f>SUM(AS50:AZ51)</f>
        <v>30600240</v>
      </c>
      <c r="AT52" s="66"/>
      <c r="AU52" s="66"/>
      <c r="AV52" s="66"/>
      <c r="AW52" s="66"/>
      <c r="AX52" s="66"/>
      <c r="AY52" s="66"/>
      <c r="AZ52" s="66"/>
      <c r="BA52" s="38"/>
      <c r="BB52" s="38"/>
      <c r="BC52" s="38"/>
      <c r="BD52" s="38"/>
      <c r="BE52" s="38"/>
      <c r="BF52" s="38"/>
      <c r="BG52" s="38"/>
      <c r="BH52" s="38"/>
    </row>
    <row r="53" spans="1:79" s="28" customFormat="1" ht="8.25" customHeight="1" x14ac:dyDescent="0.25"/>
    <row r="54" spans="1:79" s="28" customFormat="1" ht="15.75" customHeight="1" x14ac:dyDescent="0.25">
      <c r="A54" s="121" t="s">
        <v>42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</row>
    <row r="55" spans="1:79" s="28" customFormat="1" ht="15" customHeight="1" x14ac:dyDescent="0.25">
      <c r="A55" s="107" t="s">
        <v>82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</row>
    <row r="56" spans="1:79" s="28" customFormat="1" ht="15.95" customHeight="1" x14ac:dyDescent="0.25">
      <c r="A56" s="55" t="s">
        <v>28</v>
      </c>
      <c r="B56" s="55"/>
      <c r="C56" s="55"/>
      <c r="D56" s="98" t="s">
        <v>34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55" t="s">
        <v>29</v>
      </c>
      <c r="AC56" s="55"/>
      <c r="AD56" s="55"/>
      <c r="AE56" s="55"/>
      <c r="AF56" s="55"/>
      <c r="AG56" s="55"/>
      <c r="AH56" s="55"/>
      <c r="AI56" s="55"/>
      <c r="AJ56" s="55" t="s">
        <v>30</v>
      </c>
      <c r="AK56" s="55"/>
      <c r="AL56" s="55"/>
      <c r="AM56" s="55"/>
      <c r="AN56" s="55"/>
      <c r="AO56" s="55"/>
      <c r="AP56" s="55"/>
      <c r="AQ56" s="55"/>
      <c r="AR56" s="55" t="s">
        <v>27</v>
      </c>
      <c r="AS56" s="55"/>
      <c r="AT56" s="55"/>
      <c r="AU56" s="55"/>
      <c r="AV56" s="55"/>
      <c r="AW56" s="55"/>
      <c r="AX56" s="55"/>
      <c r="AY56" s="55"/>
    </row>
    <row r="57" spans="1:79" s="28" customFormat="1" ht="7.5" customHeight="1" x14ac:dyDescent="0.25">
      <c r="A57" s="55"/>
      <c r="B57" s="55"/>
      <c r="C57" s="55"/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</row>
    <row r="58" spans="1:79" s="28" customFormat="1" ht="15.75" customHeight="1" x14ac:dyDescent="0.25">
      <c r="A58" s="55">
        <v>1</v>
      </c>
      <c r="B58" s="55"/>
      <c r="C58" s="55"/>
      <c r="D58" s="82">
        <v>2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55">
        <v>3</v>
      </c>
      <c r="AC58" s="55"/>
      <c r="AD58" s="55"/>
      <c r="AE58" s="55"/>
      <c r="AF58" s="55"/>
      <c r="AG58" s="55"/>
      <c r="AH58" s="55"/>
      <c r="AI58" s="55"/>
      <c r="AJ58" s="55">
        <v>4</v>
      </c>
      <c r="AK58" s="55"/>
      <c r="AL58" s="55"/>
      <c r="AM58" s="55"/>
      <c r="AN58" s="55"/>
      <c r="AO58" s="55"/>
      <c r="AP58" s="55"/>
      <c r="AQ58" s="55"/>
      <c r="AR58" s="55">
        <v>5</v>
      </c>
      <c r="AS58" s="55"/>
      <c r="AT58" s="55"/>
      <c r="AU58" s="55"/>
      <c r="AV58" s="55"/>
      <c r="AW58" s="55"/>
      <c r="AX58" s="55"/>
      <c r="AY58" s="55"/>
    </row>
    <row r="59" spans="1:79" s="28" customFormat="1" ht="20.25" hidden="1" customHeight="1" x14ac:dyDescent="0.25">
      <c r="A59" s="55" t="s">
        <v>6</v>
      </c>
      <c r="B59" s="55"/>
      <c r="C59" s="55"/>
      <c r="D59" s="92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0" t="s">
        <v>8</v>
      </c>
      <c r="AC59" s="90"/>
      <c r="AD59" s="90"/>
      <c r="AE59" s="90"/>
      <c r="AF59" s="90"/>
      <c r="AG59" s="90"/>
      <c r="AH59" s="90"/>
      <c r="AI59" s="90"/>
      <c r="AJ59" s="90" t="s">
        <v>9</v>
      </c>
      <c r="AK59" s="90"/>
      <c r="AL59" s="90"/>
      <c r="AM59" s="90"/>
      <c r="AN59" s="90"/>
      <c r="AO59" s="90"/>
      <c r="AP59" s="90"/>
      <c r="AQ59" s="90"/>
      <c r="AR59" s="90" t="s">
        <v>10</v>
      </c>
      <c r="AS59" s="90"/>
      <c r="AT59" s="90"/>
      <c r="AU59" s="90"/>
      <c r="AV59" s="90"/>
      <c r="AW59" s="90"/>
      <c r="AX59" s="90"/>
      <c r="AY59" s="90"/>
      <c r="CA59" s="28" t="s">
        <v>15</v>
      </c>
    </row>
    <row r="60" spans="1:79" s="28" customFormat="1" ht="48.75" customHeight="1" x14ac:dyDescent="0.25">
      <c r="A60" s="55">
        <v>1</v>
      </c>
      <c r="B60" s="55"/>
      <c r="C60" s="55"/>
      <c r="D60" s="63" t="s">
        <v>106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4">
        <f>AC52</f>
        <v>30600240</v>
      </c>
      <c r="AC60" s="54"/>
      <c r="AD60" s="54"/>
      <c r="AE60" s="54"/>
      <c r="AF60" s="54"/>
      <c r="AG60" s="54"/>
      <c r="AH60" s="54"/>
      <c r="AI60" s="54"/>
      <c r="AJ60" s="61">
        <v>0</v>
      </c>
      <c r="AK60" s="61"/>
      <c r="AL60" s="61"/>
      <c r="AM60" s="61"/>
      <c r="AN60" s="61"/>
      <c r="AO60" s="61"/>
      <c r="AP60" s="61"/>
      <c r="AQ60" s="61"/>
      <c r="AR60" s="54">
        <f>AB60+AJ60</f>
        <v>30600240</v>
      </c>
      <c r="AS60" s="54"/>
      <c r="AT60" s="54"/>
      <c r="AU60" s="54"/>
      <c r="AV60" s="54"/>
      <c r="AW60" s="54"/>
      <c r="AX60" s="54"/>
      <c r="AY60" s="54"/>
      <c r="CA60" s="28" t="s">
        <v>16</v>
      </c>
    </row>
    <row r="61" spans="1:79" s="29" customFormat="1" ht="18.75" customHeight="1" x14ac:dyDescent="0.25">
      <c r="A61" s="67"/>
      <c r="B61" s="67"/>
      <c r="C61" s="67"/>
      <c r="D61" s="95" t="s">
        <v>27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66">
        <f>AB60</f>
        <v>30600240</v>
      </c>
      <c r="AC61" s="66"/>
      <c r="AD61" s="66"/>
      <c r="AE61" s="66"/>
      <c r="AF61" s="66"/>
      <c r="AG61" s="66"/>
      <c r="AH61" s="66"/>
      <c r="AI61" s="66"/>
      <c r="AJ61" s="62">
        <f>AJ60</f>
        <v>0</v>
      </c>
      <c r="AK61" s="62"/>
      <c r="AL61" s="62"/>
      <c r="AM61" s="62"/>
      <c r="AN61" s="62"/>
      <c r="AO61" s="62"/>
      <c r="AP61" s="62"/>
      <c r="AQ61" s="62"/>
      <c r="AR61" s="66">
        <f>AR60</f>
        <v>30600240</v>
      </c>
      <c r="AS61" s="66"/>
      <c r="AT61" s="66"/>
      <c r="AU61" s="66"/>
      <c r="AV61" s="66"/>
      <c r="AW61" s="66"/>
      <c r="AX61" s="66"/>
      <c r="AY61" s="66"/>
    </row>
    <row r="62" spans="1:79" s="28" customFormat="1" ht="15.75" x14ac:dyDescent="0.25"/>
    <row r="63" spans="1:79" s="28" customFormat="1" ht="21.75" customHeight="1" x14ac:dyDescent="0.25">
      <c r="A63" s="86" t="s">
        <v>43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s="28" customFormat="1" ht="35.25" customHeight="1" x14ac:dyDescent="0.25">
      <c r="A64" s="55" t="s">
        <v>28</v>
      </c>
      <c r="B64" s="55"/>
      <c r="C64" s="55"/>
      <c r="D64" s="55"/>
      <c r="E64" s="55"/>
      <c r="F64" s="55"/>
      <c r="G64" s="82" t="s">
        <v>44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  <c r="Z64" s="55" t="s">
        <v>2</v>
      </c>
      <c r="AA64" s="55"/>
      <c r="AB64" s="55"/>
      <c r="AC64" s="55"/>
      <c r="AD64" s="55"/>
      <c r="AE64" s="55" t="s">
        <v>1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82" t="s">
        <v>29</v>
      </c>
      <c r="AP64" s="83"/>
      <c r="AQ64" s="83"/>
      <c r="AR64" s="83"/>
      <c r="AS64" s="83"/>
      <c r="AT64" s="83"/>
      <c r="AU64" s="83"/>
      <c r="AV64" s="84"/>
      <c r="AW64" s="82" t="s">
        <v>30</v>
      </c>
      <c r="AX64" s="83"/>
      <c r="AY64" s="83"/>
      <c r="AZ64" s="83"/>
      <c r="BA64" s="83"/>
      <c r="BB64" s="83"/>
      <c r="BC64" s="83"/>
      <c r="BD64" s="84"/>
      <c r="BE64" s="82" t="s">
        <v>27</v>
      </c>
      <c r="BF64" s="83"/>
      <c r="BG64" s="83"/>
      <c r="BH64" s="83"/>
      <c r="BI64" s="83"/>
      <c r="BJ64" s="83"/>
      <c r="BK64" s="83"/>
      <c r="BL64" s="84"/>
    </row>
    <row r="65" spans="1:80" s="28" customFormat="1" ht="18" customHeight="1" x14ac:dyDescent="0.25">
      <c r="A65" s="55">
        <v>1</v>
      </c>
      <c r="B65" s="55"/>
      <c r="C65" s="55"/>
      <c r="D65" s="55"/>
      <c r="E65" s="55"/>
      <c r="F65" s="55"/>
      <c r="G65" s="82">
        <v>2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55">
        <v>3</v>
      </c>
      <c r="AA65" s="55"/>
      <c r="AB65" s="55"/>
      <c r="AC65" s="55"/>
      <c r="AD65" s="55"/>
      <c r="AE65" s="55">
        <v>4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>
        <v>5</v>
      </c>
      <c r="AP65" s="55"/>
      <c r="AQ65" s="55"/>
      <c r="AR65" s="55"/>
      <c r="AS65" s="55"/>
      <c r="AT65" s="55"/>
      <c r="AU65" s="55"/>
      <c r="AV65" s="55"/>
      <c r="AW65" s="55">
        <v>6</v>
      </c>
      <c r="AX65" s="55"/>
      <c r="AY65" s="55"/>
      <c r="AZ65" s="55"/>
      <c r="BA65" s="55"/>
      <c r="BB65" s="55"/>
      <c r="BC65" s="55"/>
      <c r="BD65" s="55"/>
      <c r="BE65" s="55">
        <v>7</v>
      </c>
      <c r="BF65" s="55"/>
      <c r="BG65" s="55"/>
      <c r="BH65" s="55"/>
      <c r="BI65" s="55"/>
      <c r="BJ65" s="55"/>
      <c r="BK65" s="55"/>
      <c r="BL65" s="55"/>
    </row>
    <row r="66" spans="1:80" s="28" customFormat="1" ht="12.75" hidden="1" customHeight="1" x14ac:dyDescent="0.25">
      <c r="A66" s="55" t="s">
        <v>33</v>
      </c>
      <c r="B66" s="55"/>
      <c r="C66" s="55"/>
      <c r="D66" s="55"/>
      <c r="E66" s="55"/>
      <c r="F66" s="55"/>
      <c r="G66" s="92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55" t="s">
        <v>19</v>
      </c>
      <c r="AA66" s="55"/>
      <c r="AB66" s="55"/>
      <c r="AC66" s="55"/>
      <c r="AD66" s="55"/>
      <c r="AE66" s="108" t="s">
        <v>32</v>
      </c>
      <c r="AF66" s="108"/>
      <c r="AG66" s="108"/>
      <c r="AH66" s="108"/>
      <c r="AI66" s="108"/>
      <c r="AJ66" s="108"/>
      <c r="AK66" s="108"/>
      <c r="AL66" s="108"/>
      <c r="AM66" s="108"/>
      <c r="AN66" s="92"/>
      <c r="AO66" s="90" t="s">
        <v>8</v>
      </c>
      <c r="AP66" s="90"/>
      <c r="AQ66" s="90"/>
      <c r="AR66" s="90"/>
      <c r="AS66" s="90"/>
      <c r="AT66" s="90"/>
      <c r="AU66" s="90"/>
      <c r="AV66" s="90"/>
      <c r="AW66" s="90" t="s">
        <v>31</v>
      </c>
      <c r="AX66" s="90"/>
      <c r="AY66" s="90"/>
      <c r="AZ66" s="90"/>
      <c r="BA66" s="90"/>
      <c r="BB66" s="90"/>
      <c r="BC66" s="90"/>
      <c r="BD66" s="90"/>
      <c r="BE66" s="90" t="s">
        <v>65</v>
      </c>
      <c r="BF66" s="90"/>
      <c r="BG66" s="90"/>
      <c r="BH66" s="90"/>
      <c r="BI66" s="90"/>
      <c r="BJ66" s="90"/>
      <c r="BK66" s="90"/>
      <c r="BL66" s="90"/>
      <c r="CA66" s="28" t="s">
        <v>17</v>
      </c>
    </row>
    <row r="67" spans="1:80" s="28" customFormat="1" ht="38.25" customHeight="1" x14ac:dyDescent="0.25">
      <c r="A67" s="82"/>
      <c r="B67" s="83"/>
      <c r="C67" s="83"/>
      <c r="D67" s="83"/>
      <c r="E67" s="83"/>
      <c r="F67" s="84"/>
      <c r="G67" s="164" t="s">
        <v>89</v>
      </c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6"/>
    </row>
    <row r="68" spans="1:80" s="29" customFormat="1" ht="18" customHeight="1" x14ac:dyDescent="0.25">
      <c r="A68" s="67">
        <v>0</v>
      </c>
      <c r="B68" s="67"/>
      <c r="C68" s="67"/>
      <c r="D68" s="67"/>
      <c r="E68" s="67"/>
      <c r="F68" s="67"/>
      <c r="G68" s="130" t="s">
        <v>64</v>
      </c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3"/>
      <c r="Z68" s="71"/>
      <c r="AA68" s="71"/>
      <c r="AB68" s="71"/>
      <c r="AC68" s="71"/>
      <c r="AD68" s="71"/>
      <c r="AE68" s="85"/>
      <c r="AF68" s="85"/>
      <c r="AG68" s="85"/>
      <c r="AH68" s="85"/>
      <c r="AI68" s="85"/>
      <c r="AJ68" s="85"/>
      <c r="AK68" s="85"/>
      <c r="AL68" s="85"/>
      <c r="AM68" s="85"/>
      <c r="AN68" s="68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CA68" s="29" t="s">
        <v>18</v>
      </c>
    </row>
    <row r="69" spans="1:80" s="28" customFormat="1" ht="50.25" customHeight="1" x14ac:dyDescent="0.25">
      <c r="A69" s="55">
        <v>0</v>
      </c>
      <c r="B69" s="55"/>
      <c r="C69" s="55"/>
      <c r="D69" s="55"/>
      <c r="E69" s="55"/>
      <c r="F69" s="55"/>
      <c r="G69" s="124" t="s">
        <v>67</v>
      </c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4"/>
      <c r="Z69" s="57" t="s">
        <v>68</v>
      </c>
      <c r="AA69" s="57"/>
      <c r="AB69" s="57"/>
      <c r="AC69" s="57"/>
      <c r="AD69" s="57"/>
      <c r="AE69" s="58" t="s">
        <v>102</v>
      </c>
      <c r="AF69" s="59"/>
      <c r="AG69" s="59"/>
      <c r="AH69" s="59"/>
      <c r="AI69" s="59"/>
      <c r="AJ69" s="59"/>
      <c r="AK69" s="59"/>
      <c r="AL69" s="59"/>
      <c r="AM69" s="59"/>
      <c r="AN69" s="60"/>
      <c r="AO69" s="61">
        <f>600240</f>
        <v>600240</v>
      </c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54">
        <f>AO69</f>
        <v>600240</v>
      </c>
      <c r="BF69" s="54"/>
      <c r="BG69" s="54"/>
      <c r="BH69" s="54"/>
      <c r="BI69" s="54"/>
      <c r="BJ69" s="54"/>
      <c r="BK69" s="54"/>
      <c r="BL69" s="54"/>
    </row>
    <row r="70" spans="1:80" s="29" customFormat="1" ht="21" customHeight="1" x14ac:dyDescent="0.25">
      <c r="A70" s="67">
        <v>0</v>
      </c>
      <c r="B70" s="67"/>
      <c r="C70" s="67"/>
      <c r="D70" s="67"/>
      <c r="E70" s="67"/>
      <c r="F70" s="67"/>
      <c r="G70" s="130" t="s">
        <v>69</v>
      </c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2"/>
      <c r="Z70" s="71"/>
      <c r="AA70" s="71"/>
      <c r="AB70" s="71"/>
      <c r="AC70" s="71"/>
      <c r="AD70" s="71"/>
      <c r="AE70" s="72"/>
      <c r="AF70" s="73"/>
      <c r="AG70" s="73"/>
      <c r="AH70" s="73"/>
      <c r="AI70" s="73"/>
      <c r="AJ70" s="73"/>
      <c r="AK70" s="73"/>
      <c r="AL70" s="73"/>
      <c r="AM70" s="73"/>
      <c r="AN70" s="74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6"/>
      <c r="BF70" s="66"/>
      <c r="BG70" s="66"/>
      <c r="BH70" s="66"/>
      <c r="BI70" s="66"/>
      <c r="BJ70" s="66"/>
      <c r="BK70" s="66"/>
      <c r="BL70" s="66"/>
    </row>
    <row r="71" spans="1:80" s="28" customFormat="1" ht="46.5" customHeight="1" x14ac:dyDescent="0.25">
      <c r="A71" s="55">
        <v>0</v>
      </c>
      <c r="B71" s="55"/>
      <c r="C71" s="55"/>
      <c r="D71" s="55"/>
      <c r="E71" s="55"/>
      <c r="F71" s="55"/>
      <c r="G71" s="124" t="s">
        <v>70</v>
      </c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4"/>
      <c r="Z71" s="57" t="s">
        <v>71</v>
      </c>
      <c r="AA71" s="57"/>
      <c r="AB71" s="57"/>
      <c r="AC71" s="57"/>
      <c r="AD71" s="57"/>
      <c r="AE71" s="58" t="s">
        <v>72</v>
      </c>
      <c r="AF71" s="59"/>
      <c r="AG71" s="59"/>
      <c r="AH71" s="59"/>
      <c r="AI71" s="59"/>
      <c r="AJ71" s="59"/>
      <c r="AK71" s="59"/>
      <c r="AL71" s="59"/>
      <c r="AM71" s="59"/>
      <c r="AN71" s="60"/>
      <c r="AO71" s="54">
        <f>AO69/AO74/1000</f>
        <v>84.719830628087507</v>
      </c>
      <c r="AP71" s="54"/>
      <c r="AQ71" s="54"/>
      <c r="AR71" s="54"/>
      <c r="AS71" s="54"/>
      <c r="AT71" s="54"/>
      <c r="AU71" s="54"/>
      <c r="AV71" s="54"/>
      <c r="AW71" s="61"/>
      <c r="AX71" s="61"/>
      <c r="AY71" s="61"/>
      <c r="AZ71" s="61"/>
      <c r="BA71" s="61"/>
      <c r="BB71" s="61"/>
      <c r="BC71" s="61"/>
      <c r="BD71" s="61"/>
      <c r="BE71" s="54">
        <f>AO71</f>
        <v>84.719830628087507</v>
      </c>
      <c r="BF71" s="54"/>
      <c r="BG71" s="54"/>
      <c r="BH71" s="54"/>
      <c r="BI71" s="54"/>
      <c r="BJ71" s="54"/>
      <c r="BK71" s="54"/>
      <c r="BL71" s="54"/>
      <c r="CB71" s="49"/>
    </row>
    <row r="72" spans="1:80" s="29" customFormat="1" ht="18" customHeight="1" x14ac:dyDescent="0.25">
      <c r="A72" s="67">
        <v>0</v>
      </c>
      <c r="B72" s="67"/>
      <c r="C72" s="67"/>
      <c r="D72" s="67"/>
      <c r="E72" s="67"/>
      <c r="F72" s="67"/>
      <c r="G72" s="130" t="s">
        <v>73</v>
      </c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2"/>
      <c r="Z72" s="71"/>
      <c r="AA72" s="71"/>
      <c r="AB72" s="71"/>
      <c r="AC72" s="71"/>
      <c r="AD72" s="71"/>
      <c r="AE72" s="72"/>
      <c r="AF72" s="73"/>
      <c r="AG72" s="73"/>
      <c r="AH72" s="73"/>
      <c r="AI72" s="73"/>
      <c r="AJ72" s="73"/>
      <c r="AK72" s="73"/>
      <c r="AL72" s="73"/>
      <c r="AM72" s="73"/>
      <c r="AN72" s="74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6"/>
      <c r="BF72" s="66"/>
      <c r="BG72" s="66"/>
      <c r="BH72" s="66"/>
      <c r="BI72" s="66"/>
      <c r="BJ72" s="66"/>
      <c r="BK72" s="66"/>
      <c r="BL72" s="66"/>
      <c r="CB72" s="52"/>
    </row>
    <row r="73" spans="1:80" s="28" customFormat="1" ht="32.25" customHeight="1" x14ac:dyDescent="0.25">
      <c r="A73" s="55">
        <v>0</v>
      </c>
      <c r="B73" s="55"/>
      <c r="C73" s="55"/>
      <c r="D73" s="55"/>
      <c r="E73" s="55"/>
      <c r="F73" s="55"/>
      <c r="G73" s="124" t="s">
        <v>103</v>
      </c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4"/>
      <c r="Z73" s="57" t="s">
        <v>68</v>
      </c>
      <c r="AA73" s="57"/>
      <c r="AB73" s="57"/>
      <c r="AC73" s="57"/>
      <c r="AD73" s="57"/>
      <c r="AE73" s="58" t="s">
        <v>74</v>
      </c>
      <c r="AF73" s="59"/>
      <c r="AG73" s="59"/>
      <c r="AH73" s="59"/>
      <c r="AI73" s="59"/>
      <c r="AJ73" s="59"/>
      <c r="AK73" s="59"/>
      <c r="AL73" s="59"/>
      <c r="AM73" s="59"/>
      <c r="AN73" s="60"/>
      <c r="AO73" s="169">
        <v>14.17</v>
      </c>
      <c r="AP73" s="169"/>
      <c r="AQ73" s="169"/>
      <c r="AR73" s="169"/>
      <c r="AS73" s="169"/>
      <c r="AT73" s="169"/>
      <c r="AU73" s="169"/>
      <c r="AV73" s="169"/>
      <c r="AW73" s="61"/>
      <c r="AX73" s="61"/>
      <c r="AY73" s="61"/>
      <c r="AZ73" s="61"/>
      <c r="BA73" s="61"/>
      <c r="BB73" s="61"/>
      <c r="BC73" s="61"/>
      <c r="BD73" s="61"/>
      <c r="BE73" s="54">
        <f>AO73</f>
        <v>14.17</v>
      </c>
      <c r="BF73" s="54"/>
      <c r="BG73" s="54"/>
      <c r="BH73" s="54"/>
      <c r="BI73" s="54"/>
      <c r="BJ73" s="54"/>
      <c r="BK73" s="54"/>
      <c r="BL73" s="54"/>
      <c r="CB73" s="49">
        <f>AO71/12</f>
        <v>7.0599858856739592</v>
      </c>
    </row>
    <row r="74" spans="1:80" s="28" customFormat="1" ht="48" customHeight="1" x14ac:dyDescent="0.25">
      <c r="A74" s="55">
        <v>0</v>
      </c>
      <c r="B74" s="55"/>
      <c r="C74" s="55"/>
      <c r="D74" s="55"/>
      <c r="E74" s="55"/>
      <c r="F74" s="55"/>
      <c r="G74" s="124" t="s">
        <v>104</v>
      </c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4"/>
      <c r="Z74" s="57" t="s">
        <v>68</v>
      </c>
      <c r="AA74" s="57"/>
      <c r="AB74" s="57"/>
      <c r="AC74" s="57"/>
      <c r="AD74" s="57"/>
      <c r="AE74" s="58" t="s">
        <v>75</v>
      </c>
      <c r="AF74" s="59"/>
      <c r="AG74" s="59"/>
      <c r="AH74" s="59"/>
      <c r="AI74" s="59"/>
      <c r="AJ74" s="59"/>
      <c r="AK74" s="59"/>
      <c r="AL74" s="59"/>
      <c r="AM74" s="59"/>
      <c r="AN74" s="60"/>
      <c r="AO74" s="54">
        <f>AO73/2</f>
        <v>7.085</v>
      </c>
      <c r="AP74" s="54"/>
      <c r="AQ74" s="54"/>
      <c r="AR74" s="54"/>
      <c r="AS74" s="54"/>
      <c r="AT74" s="54"/>
      <c r="AU74" s="54"/>
      <c r="AV74" s="54"/>
      <c r="AW74" s="61"/>
      <c r="AX74" s="61"/>
      <c r="AY74" s="61"/>
      <c r="AZ74" s="61"/>
      <c r="BA74" s="61"/>
      <c r="BB74" s="61"/>
      <c r="BC74" s="61"/>
      <c r="BD74" s="61"/>
      <c r="BE74" s="54">
        <f>AO74</f>
        <v>7.085</v>
      </c>
      <c r="BF74" s="54"/>
      <c r="BG74" s="54"/>
      <c r="BH74" s="54"/>
      <c r="BI74" s="54"/>
      <c r="BJ74" s="54"/>
      <c r="BK74" s="54"/>
      <c r="BL74" s="54"/>
      <c r="CB74" s="49"/>
    </row>
    <row r="75" spans="1:80" s="29" customFormat="1" ht="18" customHeight="1" x14ac:dyDescent="0.25">
      <c r="A75" s="67">
        <v>0</v>
      </c>
      <c r="B75" s="67"/>
      <c r="C75" s="67"/>
      <c r="D75" s="67"/>
      <c r="E75" s="67"/>
      <c r="F75" s="67"/>
      <c r="G75" s="130" t="s">
        <v>76</v>
      </c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2"/>
      <c r="Z75" s="71"/>
      <c r="AA75" s="71"/>
      <c r="AB75" s="71"/>
      <c r="AC75" s="71"/>
      <c r="AD75" s="71"/>
      <c r="AE75" s="72"/>
      <c r="AF75" s="73"/>
      <c r="AG75" s="73"/>
      <c r="AH75" s="73"/>
      <c r="AI75" s="73"/>
      <c r="AJ75" s="73"/>
      <c r="AK75" s="73"/>
      <c r="AL75" s="73"/>
      <c r="AM75" s="73"/>
      <c r="AN75" s="74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6"/>
      <c r="BF75" s="66"/>
      <c r="BG75" s="66"/>
      <c r="BH75" s="66"/>
      <c r="BI75" s="66"/>
      <c r="BJ75" s="66"/>
      <c r="BK75" s="66"/>
      <c r="BL75" s="66"/>
      <c r="CB75" s="52"/>
    </row>
    <row r="76" spans="1:80" s="28" customFormat="1" ht="66" customHeight="1" x14ac:dyDescent="0.25">
      <c r="A76" s="55">
        <v>0</v>
      </c>
      <c r="B76" s="55"/>
      <c r="C76" s="55"/>
      <c r="D76" s="55"/>
      <c r="E76" s="55"/>
      <c r="F76" s="55"/>
      <c r="G76" s="124" t="s">
        <v>91</v>
      </c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4"/>
      <c r="Z76" s="57" t="s">
        <v>77</v>
      </c>
      <c r="AA76" s="57"/>
      <c r="AB76" s="57"/>
      <c r="AC76" s="57"/>
      <c r="AD76" s="57"/>
      <c r="AE76" s="58" t="s">
        <v>75</v>
      </c>
      <c r="AF76" s="59"/>
      <c r="AG76" s="59"/>
      <c r="AH76" s="59"/>
      <c r="AI76" s="59"/>
      <c r="AJ76" s="59"/>
      <c r="AK76" s="59"/>
      <c r="AL76" s="59"/>
      <c r="AM76" s="59"/>
      <c r="AN76" s="60"/>
      <c r="AO76" s="54">
        <f>AO74/AO73*100</f>
        <v>50</v>
      </c>
      <c r="AP76" s="54"/>
      <c r="AQ76" s="54"/>
      <c r="AR76" s="54"/>
      <c r="AS76" s="54"/>
      <c r="AT76" s="54"/>
      <c r="AU76" s="54"/>
      <c r="AV76" s="54"/>
      <c r="AW76" s="61"/>
      <c r="AX76" s="61"/>
      <c r="AY76" s="61"/>
      <c r="AZ76" s="61"/>
      <c r="BA76" s="61"/>
      <c r="BB76" s="61"/>
      <c r="BC76" s="61"/>
      <c r="BD76" s="61"/>
      <c r="BE76" s="54">
        <f>AO76</f>
        <v>50</v>
      </c>
      <c r="BF76" s="54"/>
      <c r="BG76" s="54"/>
      <c r="BH76" s="54"/>
      <c r="BI76" s="54"/>
      <c r="BJ76" s="54"/>
      <c r="BK76" s="54"/>
      <c r="BL76" s="54"/>
      <c r="CB76" s="49"/>
    </row>
    <row r="77" spans="1:80" s="28" customFormat="1" ht="13.5" customHeight="1" x14ac:dyDescent="0.25"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80" s="28" customFormat="1" ht="35.25" customHeight="1" x14ac:dyDescent="0.25">
      <c r="A78" s="55" t="s">
        <v>28</v>
      </c>
      <c r="B78" s="55"/>
      <c r="C78" s="55"/>
      <c r="D78" s="55"/>
      <c r="E78" s="55"/>
      <c r="F78" s="55"/>
      <c r="G78" s="82" t="s">
        <v>44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4"/>
      <c r="Z78" s="55" t="s">
        <v>2</v>
      </c>
      <c r="AA78" s="55"/>
      <c r="AB78" s="55"/>
      <c r="AC78" s="55"/>
      <c r="AD78" s="55"/>
      <c r="AE78" s="55" t="s">
        <v>1</v>
      </c>
      <c r="AF78" s="55"/>
      <c r="AG78" s="55"/>
      <c r="AH78" s="55"/>
      <c r="AI78" s="55"/>
      <c r="AJ78" s="55"/>
      <c r="AK78" s="55"/>
      <c r="AL78" s="55"/>
      <c r="AM78" s="55"/>
      <c r="AN78" s="55"/>
      <c r="AO78" s="82" t="s">
        <v>29</v>
      </c>
      <c r="AP78" s="83"/>
      <c r="AQ78" s="83"/>
      <c r="AR78" s="83"/>
      <c r="AS78" s="83"/>
      <c r="AT78" s="83"/>
      <c r="AU78" s="83"/>
      <c r="AV78" s="84"/>
      <c r="AW78" s="82" t="s">
        <v>30</v>
      </c>
      <c r="AX78" s="83"/>
      <c r="AY78" s="83"/>
      <c r="AZ78" s="83"/>
      <c r="BA78" s="83"/>
      <c r="BB78" s="83"/>
      <c r="BC78" s="83"/>
      <c r="BD78" s="84"/>
      <c r="BE78" s="82" t="s">
        <v>27</v>
      </c>
      <c r="BF78" s="83"/>
      <c r="BG78" s="83"/>
      <c r="BH78" s="83"/>
      <c r="BI78" s="83"/>
      <c r="BJ78" s="83"/>
      <c r="BK78" s="83"/>
      <c r="BL78" s="84"/>
    </row>
    <row r="79" spans="1:80" s="28" customFormat="1" ht="18.95" customHeight="1" x14ac:dyDescent="0.25">
      <c r="A79" s="55">
        <v>1</v>
      </c>
      <c r="B79" s="55"/>
      <c r="C79" s="55"/>
      <c r="D79" s="55"/>
      <c r="E79" s="55"/>
      <c r="F79" s="55"/>
      <c r="G79" s="82">
        <v>2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4"/>
      <c r="Z79" s="55">
        <v>3</v>
      </c>
      <c r="AA79" s="55"/>
      <c r="AB79" s="55"/>
      <c r="AC79" s="55"/>
      <c r="AD79" s="55"/>
      <c r="AE79" s="55">
        <v>4</v>
      </c>
      <c r="AF79" s="55"/>
      <c r="AG79" s="55"/>
      <c r="AH79" s="55"/>
      <c r="AI79" s="55"/>
      <c r="AJ79" s="55"/>
      <c r="AK79" s="55"/>
      <c r="AL79" s="55"/>
      <c r="AM79" s="55"/>
      <c r="AN79" s="55"/>
      <c r="AO79" s="55">
        <v>5</v>
      </c>
      <c r="AP79" s="55"/>
      <c r="AQ79" s="55"/>
      <c r="AR79" s="55"/>
      <c r="AS79" s="55"/>
      <c r="AT79" s="55"/>
      <c r="AU79" s="55"/>
      <c r="AV79" s="55"/>
      <c r="AW79" s="55">
        <v>6</v>
      </c>
      <c r="AX79" s="55"/>
      <c r="AY79" s="55"/>
      <c r="AZ79" s="55"/>
      <c r="BA79" s="55"/>
      <c r="BB79" s="55"/>
      <c r="BC79" s="55"/>
      <c r="BD79" s="55"/>
      <c r="BE79" s="55">
        <v>7</v>
      </c>
      <c r="BF79" s="55"/>
      <c r="BG79" s="55"/>
      <c r="BH79" s="55"/>
      <c r="BI79" s="55"/>
      <c r="BJ79" s="55"/>
      <c r="BK79" s="55"/>
      <c r="BL79" s="55"/>
    </row>
    <row r="80" spans="1:80" s="28" customFormat="1" ht="18.95" customHeight="1" x14ac:dyDescent="0.25">
      <c r="A80" s="82"/>
      <c r="B80" s="83"/>
      <c r="C80" s="83"/>
      <c r="D80" s="83"/>
      <c r="E80" s="83"/>
      <c r="F80" s="84"/>
      <c r="G80" s="164" t="s">
        <v>99</v>
      </c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6"/>
    </row>
    <row r="81" spans="1:64" s="28" customFormat="1" ht="18.95" customHeight="1" x14ac:dyDescent="0.25">
      <c r="A81" s="67">
        <v>0</v>
      </c>
      <c r="B81" s="67"/>
      <c r="C81" s="67"/>
      <c r="D81" s="67"/>
      <c r="E81" s="67"/>
      <c r="F81" s="67"/>
      <c r="G81" s="68" t="s">
        <v>64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7"/>
      <c r="Z81" s="71"/>
      <c r="AA81" s="71"/>
      <c r="AB81" s="71"/>
      <c r="AC81" s="71"/>
      <c r="AD81" s="71"/>
      <c r="AE81" s="85"/>
      <c r="AF81" s="85"/>
      <c r="AG81" s="85"/>
      <c r="AH81" s="85"/>
      <c r="AI81" s="85"/>
      <c r="AJ81" s="85"/>
      <c r="AK81" s="85"/>
      <c r="AL81" s="85"/>
      <c r="AM81" s="85"/>
      <c r="AN81" s="68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64" s="28" customFormat="1" ht="43.5" customHeight="1" x14ac:dyDescent="0.25">
      <c r="A82" s="55">
        <v>0</v>
      </c>
      <c r="B82" s="55"/>
      <c r="C82" s="55"/>
      <c r="D82" s="55"/>
      <c r="E82" s="55"/>
      <c r="F82" s="55"/>
      <c r="G82" s="63" t="s">
        <v>67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57" t="s">
        <v>68</v>
      </c>
      <c r="AA82" s="57"/>
      <c r="AB82" s="57"/>
      <c r="AC82" s="57"/>
      <c r="AD82" s="57"/>
      <c r="AE82" s="127" t="s">
        <v>102</v>
      </c>
      <c r="AF82" s="128"/>
      <c r="AG82" s="128"/>
      <c r="AH82" s="128"/>
      <c r="AI82" s="128"/>
      <c r="AJ82" s="128"/>
      <c r="AK82" s="128"/>
      <c r="AL82" s="128"/>
      <c r="AM82" s="128"/>
      <c r="AN82" s="129"/>
      <c r="AO82" s="61">
        <f>30000000</f>
        <v>30000000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54">
        <f>AO82+AW82</f>
        <v>30000000</v>
      </c>
      <c r="BF82" s="54"/>
      <c r="BG82" s="54"/>
      <c r="BH82" s="54"/>
      <c r="BI82" s="54"/>
      <c r="BJ82" s="54"/>
      <c r="BK82" s="54"/>
      <c r="BL82" s="54"/>
    </row>
    <row r="83" spans="1:64" s="28" customFormat="1" ht="34.5" customHeight="1" x14ac:dyDescent="0.25">
      <c r="A83" s="55">
        <v>0</v>
      </c>
      <c r="B83" s="55"/>
      <c r="C83" s="55"/>
      <c r="D83" s="55"/>
      <c r="E83" s="55"/>
      <c r="F83" s="55"/>
      <c r="G83" s="63" t="s">
        <v>111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5"/>
      <c r="Z83" s="57" t="s">
        <v>66</v>
      </c>
      <c r="AA83" s="57"/>
      <c r="AB83" s="57"/>
      <c r="AC83" s="57"/>
      <c r="AD83" s="57"/>
      <c r="AE83" s="58" t="s">
        <v>94</v>
      </c>
      <c r="AF83" s="59"/>
      <c r="AG83" s="59"/>
      <c r="AH83" s="59"/>
      <c r="AI83" s="59"/>
      <c r="AJ83" s="59"/>
      <c r="AK83" s="59"/>
      <c r="AL83" s="59"/>
      <c r="AM83" s="59"/>
      <c r="AN83" s="60"/>
      <c r="AO83" s="80">
        <v>1</v>
      </c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78">
        <f t="shared" ref="BE83:BE89" si="0">AO83+AW83</f>
        <v>1</v>
      </c>
      <c r="BF83" s="78"/>
      <c r="BG83" s="78"/>
      <c r="BH83" s="78"/>
      <c r="BI83" s="78"/>
      <c r="BJ83" s="78"/>
      <c r="BK83" s="78"/>
      <c r="BL83" s="78"/>
    </row>
    <row r="84" spans="1:64" s="28" customFormat="1" ht="18" customHeight="1" x14ac:dyDescent="0.25">
      <c r="A84" s="67">
        <v>0</v>
      </c>
      <c r="B84" s="67"/>
      <c r="C84" s="67"/>
      <c r="D84" s="67"/>
      <c r="E84" s="67"/>
      <c r="F84" s="67"/>
      <c r="G84" s="68" t="s">
        <v>69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70"/>
      <c r="Z84" s="71"/>
      <c r="AA84" s="71"/>
      <c r="AB84" s="71"/>
      <c r="AC84" s="71"/>
      <c r="AD84" s="71"/>
      <c r="AE84" s="72"/>
      <c r="AF84" s="73"/>
      <c r="AG84" s="73"/>
      <c r="AH84" s="73"/>
      <c r="AI84" s="73"/>
      <c r="AJ84" s="73"/>
      <c r="AK84" s="73"/>
      <c r="AL84" s="73"/>
      <c r="AM84" s="73"/>
      <c r="AN84" s="74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81"/>
      <c r="BF84" s="81"/>
      <c r="BG84" s="81"/>
      <c r="BH84" s="81"/>
      <c r="BI84" s="81"/>
      <c r="BJ84" s="81"/>
      <c r="BK84" s="81"/>
      <c r="BL84" s="81"/>
    </row>
    <row r="85" spans="1:64" s="28" customFormat="1" ht="33" customHeight="1" x14ac:dyDescent="0.25">
      <c r="A85" s="55">
        <v>0</v>
      </c>
      <c r="B85" s="55"/>
      <c r="C85" s="55"/>
      <c r="D85" s="55"/>
      <c r="E85" s="55"/>
      <c r="F85" s="55"/>
      <c r="G85" s="63" t="s">
        <v>112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5"/>
      <c r="Z85" s="57" t="s">
        <v>66</v>
      </c>
      <c r="AA85" s="57"/>
      <c r="AB85" s="57"/>
      <c r="AC85" s="57"/>
      <c r="AD85" s="57"/>
      <c r="AE85" s="58" t="s">
        <v>94</v>
      </c>
      <c r="AF85" s="59"/>
      <c r="AG85" s="59"/>
      <c r="AH85" s="59"/>
      <c r="AI85" s="59"/>
      <c r="AJ85" s="59"/>
      <c r="AK85" s="59"/>
      <c r="AL85" s="59"/>
      <c r="AM85" s="59"/>
      <c r="AN85" s="60"/>
      <c r="AO85" s="80">
        <v>1</v>
      </c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78">
        <f t="shared" si="0"/>
        <v>1</v>
      </c>
      <c r="BF85" s="78"/>
      <c r="BG85" s="78"/>
      <c r="BH85" s="78"/>
      <c r="BI85" s="78"/>
      <c r="BJ85" s="78"/>
      <c r="BK85" s="78"/>
      <c r="BL85" s="78"/>
    </row>
    <row r="86" spans="1:64" s="28" customFormat="1" ht="18" customHeight="1" x14ac:dyDescent="0.25">
      <c r="A86" s="67">
        <v>0</v>
      </c>
      <c r="B86" s="67"/>
      <c r="C86" s="67"/>
      <c r="D86" s="67"/>
      <c r="E86" s="67"/>
      <c r="F86" s="67"/>
      <c r="G86" s="68" t="s">
        <v>73</v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70"/>
      <c r="Z86" s="71"/>
      <c r="AA86" s="71"/>
      <c r="AB86" s="71"/>
      <c r="AC86" s="71"/>
      <c r="AD86" s="71"/>
      <c r="AE86" s="72"/>
      <c r="AF86" s="73"/>
      <c r="AG86" s="73"/>
      <c r="AH86" s="73"/>
      <c r="AI86" s="73"/>
      <c r="AJ86" s="73"/>
      <c r="AK86" s="73"/>
      <c r="AL86" s="73"/>
      <c r="AM86" s="73"/>
      <c r="AN86" s="74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6"/>
      <c r="BF86" s="66"/>
      <c r="BG86" s="66"/>
      <c r="BH86" s="66"/>
      <c r="BI86" s="66"/>
      <c r="BJ86" s="66"/>
      <c r="BK86" s="66"/>
      <c r="BL86" s="66"/>
    </row>
    <row r="87" spans="1:64" s="28" customFormat="1" ht="35.25" customHeight="1" x14ac:dyDescent="0.25">
      <c r="A87" s="55">
        <v>0</v>
      </c>
      <c r="B87" s="55"/>
      <c r="C87" s="55"/>
      <c r="D87" s="55"/>
      <c r="E87" s="55"/>
      <c r="F87" s="55"/>
      <c r="G87" s="75" t="s">
        <v>113</v>
      </c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7"/>
      <c r="Z87" s="57" t="s">
        <v>68</v>
      </c>
      <c r="AA87" s="57"/>
      <c r="AB87" s="57"/>
      <c r="AC87" s="57"/>
      <c r="AD87" s="57"/>
      <c r="AE87" s="58" t="s">
        <v>75</v>
      </c>
      <c r="AF87" s="59"/>
      <c r="AG87" s="59"/>
      <c r="AH87" s="59"/>
      <c r="AI87" s="59"/>
      <c r="AJ87" s="59"/>
      <c r="AK87" s="59"/>
      <c r="AL87" s="59"/>
      <c r="AM87" s="59"/>
      <c r="AN87" s="60"/>
      <c r="AO87" s="54">
        <f>AO82</f>
        <v>30000000</v>
      </c>
      <c r="AP87" s="54"/>
      <c r="AQ87" s="54"/>
      <c r="AR87" s="54"/>
      <c r="AS87" s="54"/>
      <c r="AT87" s="54"/>
      <c r="AU87" s="54"/>
      <c r="AV87" s="54"/>
      <c r="AW87" s="61"/>
      <c r="AX87" s="61"/>
      <c r="AY87" s="61"/>
      <c r="AZ87" s="61"/>
      <c r="BA87" s="61"/>
      <c r="BB87" s="61"/>
      <c r="BC87" s="61"/>
      <c r="BD87" s="61"/>
      <c r="BE87" s="54">
        <f t="shared" si="0"/>
        <v>30000000</v>
      </c>
      <c r="BF87" s="54"/>
      <c r="BG87" s="54"/>
      <c r="BH87" s="54"/>
      <c r="BI87" s="54"/>
      <c r="BJ87" s="54"/>
      <c r="BK87" s="54"/>
      <c r="BL87" s="54"/>
    </row>
    <row r="88" spans="1:64" s="28" customFormat="1" ht="18" customHeight="1" x14ac:dyDescent="0.25">
      <c r="A88" s="67">
        <v>0</v>
      </c>
      <c r="B88" s="67"/>
      <c r="C88" s="67"/>
      <c r="D88" s="67"/>
      <c r="E88" s="67"/>
      <c r="F88" s="67"/>
      <c r="G88" s="68" t="s">
        <v>76</v>
      </c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70"/>
      <c r="Z88" s="71"/>
      <c r="AA88" s="71"/>
      <c r="AB88" s="71"/>
      <c r="AC88" s="71"/>
      <c r="AD88" s="71"/>
      <c r="AE88" s="72"/>
      <c r="AF88" s="73"/>
      <c r="AG88" s="73"/>
      <c r="AH88" s="73"/>
      <c r="AI88" s="73"/>
      <c r="AJ88" s="73"/>
      <c r="AK88" s="73"/>
      <c r="AL88" s="73"/>
      <c r="AM88" s="73"/>
      <c r="AN88" s="74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6"/>
      <c r="BF88" s="66"/>
      <c r="BG88" s="66"/>
      <c r="BH88" s="66"/>
      <c r="BI88" s="66"/>
      <c r="BJ88" s="66"/>
      <c r="BK88" s="66"/>
      <c r="BL88" s="66"/>
    </row>
    <row r="89" spans="1:64" s="28" customFormat="1" ht="19.5" customHeight="1" x14ac:dyDescent="0.25">
      <c r="A89" s="55">
        <v>0</v>
      </c>
      <c r="B89" s="55"/>
      <c r="C89" s="55"/>
      <c r="D89" s="55"/>
      <c r="E89" s="55"/>
      <c r="F89" s="55"/>
      <c r="G89" s="63" t="s">
        <v>95</v>
      </c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5"/>
      <c r="Z89" s="57" t="s">
        <v>77</v>
      </c>
      <c r="AA89" s="57"/>
      <c r="AB89" s="57"/>
      <c r="AC89" s="57"/>
      <c r="AD89" s="57"/>
      <c r="AE89" s="58" t="s">
        <v>75</v>
      </c>
      <c r="AF89" s="59"/>
      <c r="AG89" s="59"/>
      <c r="AH89" s="59"/>
      <c r="AI89" s="59"/>
      <c r="AJ89" s="59"/>
      <c r="AK89" s="59"/>
      <c r="AL89" s="59"/>
      <c r="AM89" s="59"/>
      <c r="AN89" s="60"/>
      <c r="AO89" s="54">
        <v>100</v>
      </c>
      <c r="AP89" s="54"/>
      <c r="AQ89" s="54"/>
      <c r="AR89" s="54"/>
      <c r="AS89" s="54"/>
      <c r="AT89" s="54"/>
      <c r="AU89" s="54"/>
      <c r="AV89" s="54"/>
      <c r="AW89" s="61"/>
      <c r="AX89" s="61"/>
      <c r="AY89" s="61"/>
      <c r="AZ89" s="61"/>
      <c r="BA89" s="61"/>
      <c r="BB89" s="61"/>
      <c r="BC89" s="61"/>
      <c r="BD89" s="61"/>
      <c r="BE89" s="54">
        <f t="shared" si="0"/>
        <v>100</v>
      </c>
      <c r="BF89" s="54"/>
      <c r="BG89" s="54"/>
      <c r="BH89" s="54"/>
      <c r="BI89" s="54"/>
      <c r="BJ89" s="54"/>
      <c r="BK89" s="54"/>
      <c r="BL89" s="54"/>
    </row>
    <row r="90" spans="1:64" s="28" customFormat="1" ht="33.75" customHeight="1" x14ac:dyDescent="0.25">
      <c r="A90" s="55"/>
      <c r="B90" s="55"/>
      <c r="C90" s="55"/>
      <c r="D90" s="55"/>
      <c r="E90" s="55"/>
      <c r="F90" s="55"/>
      <c r="G90" s="56" t="s">
        <v>110</v>
      </c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7" t="s">
        <v>77</v>
      </c>
      <c r="AA90" s="57"/>
      <c r="AB90" s="57"/>
      <c r="AC90" s="57"/>
      <c r="AD90" s="57"/>
      <c r="AE90" s="58" t="s">
        <v>75</v>
      </c>
      <c r="AF90" s="59"/>
      <c r="AG90" s="59"/>
      <c r="AH90" s="59"/>
      <c r="AI90" s="59"/>
      <c r="AJ90" s="59"/>
      <c r="AK90" s="59"/>
      <c r="AL90" s="59"/>
      <c r="AM90" s="59"/>
      <c r="AN90" s="60"/>
      <c r="AO90" s="54">
        <f>AO82/482405400*100</f>
        <v>6.2188358588025761</v>
      </c>
      <c r="AP90" s="54">
        <f t="shared" ref="AP90:AV90" si="1">AP82/482405400*100</f>
        <v>0</v>
      </c>
      <c r="AQ90" s="54">
        <f t="shared" si="1"/>
        <v>0</v>
      </c>
      <c r="AR90" s="54">
        <f t="shared" si="1"/>
        <v>0</v>
      </c>
      <c r="AS90" s="54">
        <f t="shared" si="1"/>
        <v>0</v>
      </c>
      <c r="AT90" s="54">
        <f t="shared" si="1"/>
        <v>0</v>
      </c>
      <c r="AU90" s="54">
        <f t="shared" si="1"/>
        <v>0</v>
      </c>
      <c r="AV90" s="54">
        <f t="shared" si="1"/>
        <v>0</v>
      </c>
      <c r="AW90" s="61"/>
      <c r="AX90" s="61"/>
      <c r="AY90" s="61"/>
      <c r="AZ90" s="61"/>
      <c r="BA90" s="61"/>
      <c r="BB90" s="61"/>
      <c r="BC90" s="61"/>
      <c r="BD90" s="61"/>
      <c r="BE90" s="54">
        <f>AO90+AW90</f>
        <v>6.2188358588025761</v>
      </c>
      <c r="BF90" s="54"/>
      <c r="BG90" s="54"/>
      <c r="BH90" s="54"/>
      <c r="BI90" s="54"/>
      <c r="BJ90" s="54"/>
      <c r="BK90" s="54"/>
      <c r="BL90" s="54"/>
    </row>
    <row r="91" spans="1:64" s="28" customFormat="1" ht="9" customHeight="1" x14ac:dyDescent="0.25">
      <c r="A91" s="33"/>
      <c r="B91" s="33"/>
      <c r="C91" s="33"/>
      <c r="D91" s="33"/>
      <c r="E91" s="33"/>
      <c r="F91" s="33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7"/>
      <c r="AA91" s="47"/>
      <c r="AB91" s="47"/>
      <c r="AC91" s="47"/>
      <c r="AD91" s="47"/>
      <c r="AE91" s="47"/>
      <c r="AF91" s="48"/>
      <c r="AG91" s="48"/>
      <c r="AH91" s="48"/>
      <c r="AI91" s="48"/>
      <c r="AJ91" s="48"/>
      <c r="AK91" s="48"/>
      <c r="AL91" s="48"/>
      <c r="AM91" s="48"/>
      <c r="AN91" s="48"/>
      <c r="AO91" s="51"/>
      <c r="AP91" s="51"/>
      <c r="AQ91" s="51"/>
      <c r="AR91" s="51"/>
      <c r="AS91" s="51"/>
      <c r="AT91" s="51"/>
      <c r="AU91" s="51"/>
      <c r="AV91" s="51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</row>
    <row r="92" spans="1:64" s="28" customFormat="1" ht="30.75" customHeight="1" x14ac:dyDescent="0.25">
      <c r="A92" s="135" t="s">
        <v>100</v>
      </c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50"/>
      <c r="AO92" s="117" t="s">
        <v>101</v>
      </c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</row>
    <row r="93" spans="1:64" s="28" customFormat="1" ht="14.25" customHeight="1" x14ac:dyDescent="0.25">
      <c r="W93" s="120" t="s">
        <v>5</v>
      </c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42"/>
      <c r="AO93" s="119" t="s">
        <v>92</v>
      </c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</row>
    <row r="94" spans="1:64" s="28" customFormat="1" ht="15.75" customHeight="1" x14ac:dyDescent="0.25">
      <c r="A94" s="91" t="s">
        <v>3</v>
      </c>
      <c r="B94" s="91"/>
      <c r="C94" s="91"/>
      <c r="D94" s="91"/>
      <c r="E94" s="91"/>
      <c r="F94" s="91"/>
    </row>
    <row r="95" spans="1:64" s="28" customFormat="1" ht="20.25" customHeight="1" x14ac:dyDescent="0.25">
      <c r="A95" s="167" t="s">
        <v>80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1"/>
    </row>
    <row r="96" spans="1:64" x14ac:dyDescent="0.2">
      <c r="A96" s="110" t="s">
        <v>47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</row>
    <row r="97" spans="1:59" ht="9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</row>
    <row r="98" spans="1:59" ht="21.75" customHeight="1" x14ac:dyDescent="0.25">
      <c r="A98" s="114" t="s">
        <v>97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50"/>
      <c r="AO98" s="117" t="s">
        <v>98</v>
      </c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</row>
    <row r="99" spans="1:59" x14ac:dyDescent="0.2">
      <c r="W99" s="120" t="s">
        <v>5</v>
      </c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42"/>
      <c r="AO99" s="119" t="s">
        <v>92</v>
      </c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</row>
    <row r="100" spans="1:59" ht="12" customHeight="1" x14ac:dyDescent="0.2">
      <c r="A100" s="112">
        <f>AO7</f>
        <v>46055</v>
      </c>
      <c r="B100" s="113"/>
      <c r="C100" s="113"/>
      <c r="D100" s="113"/>
      <c r="E100" s="113"/>
      <c r="F100" s="113"/>
      <c r="G100" s="113"/>
      <c r="H100" s="113"/>
    </row>
    <row r="101" spans="1:59" x14ac:dyDescent="0.2">
      <c r="A101" s="109" t="s">
        <v>45</v>
      </c>
      <c r="B101" s="109"/>
      <c r="C101" s="109"/>
      <c r="D101" s="109"/>
      <c r="E101" s="109"/>
      <c r="F101" s="109"/>
      <c r="G101" s="109"/>
      <c r="H101" s="109"/>
      <c r="I101" s="9"/>
      <c r="J101" s="9"/>
      <c r="K101" s="9"/>
      <c r="L101" s="9"/>
      <c r="M101" s="9"/>
      <c r="N101" s="9"/>
      <c r="O101" s="9"/>
      <c r="P101" s="9"/>
      <c r="Q101" s="9"/>
    </row>
    <row r="102" spans="1:59" x14ac:dyDescent="0.2">
      <c r="A102" s="11" t="s">
        <v>46</v>
      </c>
    </row>
  </sheetData>
  <mergeCells count="311">
    <mergeCell ref="G80:BL80"/>
    <mergeCell ref="W92:AM92"/>
    <mergeCell ref="AK52:AR52"/>
    <mergeCell ref="AS52:AZ52"/>
    <mergeCell ref="AO78:AV78"/>
    <mergeCell ref="AW76:BD76"/>
    <mergeCell ref="AW72:BD72"/>
    <mergeCell ref="AW74:BD74"/>
    <mergeCell ref="AW73:BD73"/>
    <mergeCell ref="AW75:BD75"/>
    <mergeCell ref="A73:F73"/>
    <mergeCell ref="G73:Y73"/>
    <mergeCell ref="Z73:AD73"/>
    <mergeCell ref="A79:F79"/>
    <mergeCell ref="G75:Y75"/>
    <mergeCell ref="Z74:AD74"/>
    <mergeCell ref="Z75:AD75"/>
    <mergeCell ref="A74:F74"/>
    <mergeCell ref="A76:F76"/>
    <mergeCell ref="A75:F75"/>
    <mergeCell ref="AO73:AV73"/>
    <mergeCell ref="G76:Y76"/>
    <mergeCell ref="Z76:AD76"/>
    <mergeCell ref="AO74:AV74"/>
    <mergeCell ref="AE73:AN73"/>
    <mergeCell ref="BE76:BL76"/>
    <mergeCell ref="AE75:AN75"/>
    <mergeCell ref="AE74:AN74"/>
    <mergeCell ref="AE76:AN76"/>
    <mergeCell ref="AO76:AV76"/>
    <mergeCell ref="Z72:AD72"/>
    <mergeCell ref="AE72:AN72"/>
    <mergeCell ref="AO72:AV72"/>
    <mergeCell ref="A95:V95"/>
    <mergeCell ref="AO4:BL4"/>
    <mergeCell ref="AR61:AY61"/>
    <mergeCell ref="AO75:AV75"/>
    <mergeCell ref="BE75:BL75"/>
    <mergeCell ref="BE73:BL73"/>
    <mergeCell ref="BE74:BL74"/>
    <mergeCell ref="A71:F71"/>
    <mergeCell ref="G71:Y71"/>
    <mergeCell ref="Z71:AD71"/>
    <mergeCell ref="AE71:AN71"/>
    <mergeCell ref="AO71:AV71"/>
    <mergeCell ref="AW71:BD71"/>
    <mergeCell ref="BE71:BL71"/>
    <mergeCell ref="AO69:AV69"/>
    <mergeCell ref="AW69:BD69"/>
    <mergeCell ref="AW70:BD70"/>
    <mergeCell ref="BE69:BL69"/>
    <mergeCell ref="BE72:BL72"/>
    <mergeCell ref="A70:F70"/>
    <mergeCell ref="G70:Y70"/>
    <mergeCell ref="Z70:AD70"/>
    <mergeCell ref="AO70:AV70"/>
    <mergeCell ref="BE70:BL70"/>
    <mergeCell ref="A61:C61"/>
    <mergeCell ref="AJ61:AQ61"/>
    <mergeCell ref="A69:F69"/>
    <mergeCell ref="G69:Y69"/>
    <mergeCell ref="Z69:AD69"/>
    <mergeCell ref="G68:Y68"/>
    <mergeCell ref="A67:F67"/>
    <mergeCell ref="AO64:AV64"/>
    <mergeCell ref="AE64:AN64"/>
    <mergeCell ref="AO68:AV68"/>
    <mergeCell ref="G67:BL67"/>
    <mergeCell ref="BE65:BL65"/>
    <mergeCell ref="AW64:BD64"/>
    <mergeCell ref="AW65:BD65"/>
    <mergeCell ref="A66:F66"/>
    <mergeCell ref="N17:AS17"/>
    <mergeCell ref="A49:C49"/>
    <mergeCell ref="G41:BL41"/>
    <mergeCell ref="BE20:BL20"/>
    <mergeCell ref="AS49:AZ49"/>
    <mergeCell ref="AK20:BC20"/>
    <mergeCell ref="B20:L20"/>
    <mergeCell ref="N20:Y20"/>
    <mergeCell ref="AA20:AI20"/>
    <mergeCell ref="A41:F41"/>
    <mergeCell ref="AU17:BB17"/>
    <mergeCell ref="B19:L19"/>
    <mergeCell ref="N19:Y19"/>
    <mergeCell ref="AA19:AI19"/>
    <mergeCell ref="G32:BL32"/>
    <mergeCell ref="BE19:BL19"/>
    <mergeCell ref="AK19:BC19"/>
    <mergeCell ref="I23:S23"/>
    <mergeCell ref="A22:T22"/>
    <mergeCell ref="AS22:BC22"/>
    <mergeCell ref="G39:BL39"/>
    <mergeCell ref="D49:AB49"/>
    <mergeCell ref="AO7:AU7"/>
    <mergeCell ref="AW7:BF7"/>
    <mergeCell ref="N13:AS13"/>
    <mergeCell ref="N14:AS14"/>
    <mergeCell ref="AU13:BB13"/>
    <mergeCell ref="A11:BL11"/>
    <mergeCell ref="B13:L13"/>
    <mergeCell ref="B14:L14"/>
    <mergeCell ref="A10:BL10"/>
    <mergeCell ref="AU14:BB14"/>
    <mergeCell ref="A38:F38"/>
    <mergeCell ref="G38:BL38"/>
    <mergeCell ref="BE64:BL64"/>
    <mergeCell ref="B16:L16"/>
    <mergeCell ref="N16:AS16"/>
    <mergeCell ref="AU16:BB16"/>
    <mergeCell ref="B17:L17"/>
    <mergeCell ref="A32:F32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31:F31"/>
    <mergeCell ref="A35:BL35"/>
    <mergeCell ref="AO2:BL2"/>
    <mergeCell ref="AO6:BF6"/>
    <mergeCell ref="A60:C60"/>
    <mergeCell ref="D60:AA60"/>
    <mergeCell ref="AB60:AI60"/>
    <mergeCell ref="AJ60:AQ60"/>
    <mergeCell ref="AR60:AY60"/>
    <mergeCell ref="AO5:BL5"/>
    <mergeCell ref="AO3:BL3"/>
    <mergeCell ref="A40:F40"/>
    <mergeCell ref="AO92:BG92"/>
    <mergeCell ref="AO65:AV65"/>
    <mergeCell ref="Z65:AD65"/>
    <mergeCell ref="AE65:AN65"/>
    <mergeCell ref="AE66:AN66"/>
    <mergeCell ref="BE68:BL68"/>
    <mergeCell ref="AO66:AV66"/>
    <mergeCell ref="AW66:BD66"/>
    <mergeCell ref="BE66:BL66"/>
    <mergeCell ref="AW68:BD68"/>
    <mergeCell ref="Z64:AD64"/>
    <mergeCell ref="G64:Y64"/>
    <mergeCell ref="A65:F65"/>
    <mergeCell ref="Z66:AD66"/>
    <mergeCell ref="A64:F64"/>
    <mergeCell ref="A92:V92"/>
    <mergeCell ref="G81:Y81"/>
    <mergeCell ref="A82:F82"/>
    <mergeCell ref="G82:Y82"/>
    <mergeCell ref="Z82:AD82"/>
    <mergeCell ref="W93:AM93"/>
    <mergeCell ref="A78:F78"/>
    <mergeCell ref="G78:Y78"/>
    <mergeCell ref="AE82:AN82"/>
    <mergeCell ref="AE69:AN69"/>
    <mergeCell ref="AE70:AN70"/>
    <mergeCell ref="A72:F72"/>
    <mergeCell ref="G72:Y72"/>
    <mergeCell ref="G74:Y74"/>
    <mergeCell ref="A81:F81"/>
    <mergeCell ref="AO93:BG93"/>
    <mergeCell ref="A58:C58"/>
    <mergeCell ref="AR58:AY58"/>
    <mergeCell ref="A59:C59"/>
    <mergeCell ref="D59:AA59"/>
    <mergeCell ref="AB59:AI59"/>
    <mergeCell ref="AJ58:AQ58"/>
    <mergeCell ref="G65:Y65"/>
    <mergeCell ref="Z68:AD68"/>
    <mergeCell ref="AR59:AY59"/>
    <mergeCell ref="AC49:AJ49"/>
    <mergeCell ref="A42:F42"/>
    <mergeCell ref="G42:BL42"/>
    <mergeCell ref="A46:C47"/>
    <mergeCell ref="A45:AZ45"/>
    <mergeCell ref="AS46:AZ47"/>
    <mergeCell ref="D46:AB47"/>
    <mergeCell ref="D48:AB48"/>
    <mergeCell ref="AC46:AJ47"/>
    <mergeCell ref="AK48:AR48"/>
    <mergeCell ref="BD22:BL22"/>
    <mergeCell ref="T23:W23"/>
    <mergeCell ref="A23:H23"/>
    <mergeCell ref="G30:BL30"/>
    <mergeCell ref="A29:F29"/>
    <mergeCell ref="A30:F30"/>
    <mergeCell ref="A25:BL25"/>
    <mergeCell ref="A26:BL26"/>
    <mergeCell ref="A28:BL28"/>
    <mergeCell ref="A101:H101"/>
    <mergeCell ref="A96:AS96"/>
    <mergeCell ref="A100:H100"/>
    <mergeCell ref="A98:V98"/>
    <mergeCell ref="W98:AM98"/>
    <mergeCell ref="AO98:BG98"/>
    <mergeCell ref="AO99:BG99"/>
    <mergeCell ref="W99:AM99"/>
    <mergeCell ref="G40:BL40"/>
    <mergeCell ref="A34:BL34"/>
    <mergeCell ref="A48:C48"/>
    <mergeCell ref="A39:F39"/>
    <mergeCell ref="AJ59:AQ59"/>
    <mergeCell ref="G31:BL31"/>
    <mergeCell ref="AC50:AJ50"/>
    <mergeCell ref="A44:AZ44"/>
    <mergeCell ref="A37:BL37"/>
    <mergeCell ref="AS51:AZ51"/>
    <mergeCell ref="A51:C51"/>
    <mergeCell ref="AB56:AI57"/>
    <mergeCell ref="D51:AB51"/>
    <mergeCell ref="A56:C57"/>
    <mergeCell ref="D58:AA58"/>
    <mergeCell ref="AB58:AI58"/>
    <mergeCell ref="A52:C52"/>
    <mergeCell ref="D52:AB52"/>
    <mergeCell ref="AC52:AJ52"/>
    <mergeCell ref="A55:AY55"/>
    <mergeCell ref="AK49:AR49"/>
    <mergeCell ref="A94:F94"/>
    <mergeCell ref="A68:F68"/>
    <mergeCell ref="G66:Y66"/>
    <mergeCell ref="D61:AA61"/>
    <mergeCell ref="AB61:AI61"/>
    <mergeCell ref="AE68:AN68"/>
    <mergeCell ref="D56:AA57"/>
    <mergeCell ref="AE85:AN85"/>
    <mergeCell ref="AO85:AV85"/>
    <mergeCell ref="AC48:AJ48"/>
    <mergeCell ref="A63:BL63"/>
    <mergeCell ref="AK51:AR51"/>
    <mergeCell ref="AC51:AJ51"/>
    <mergeCell ref="BE78:BL78"/>
    <mergeCell ref="AK46:AR47"/>
    <mergeCell ref="D50:AB50"/>
    <mergeCell ref="AS48:AZ48"/>
    <mergeCell ref="AJ56:AQ57"/>
    <mergeCell ref="AR56:AY57"/>
    <mergeCell ref="AW79:BD79"/>
    <mergeCell ref="AW78:BD78"/>
    <mergeCell ref="BE79:BL79"/>
    <mergeCell ref="AE78:AN78"/>
    <mergeCell ref="Z79:AD79"/>
    <mergeCell ref="AE79:AN79"/>
    <mergeCell ref="AO79:AV79"/>
    <mergeCell ref="Z78:AD78"/>
    <mergeCell ref="BE81:BL81"/>
    <mergeCell ref="A80:F80"/>
    <mergeCell ref="G79:Y79"/>
    <mergeCell ref="AO82:AV82"/>
    <mergeCell ref="AW82:BD82"/>
    <mergeCell ref="Z81:AD81"/>
    <mergeCell ref="AE81:AN81"/>
    <mergeCell ref="AO81:AV81"/>
    <mergeCell ref="AW81:BD81"/>
    <mergeCell ref="BE82:BL82"/>
    <mergeCell ref="BE84:BL84"/>
    <mergeCell ref="A83:F83"/>
    <mergeCell ref="G83:Y83"/>
    <mergeCell ref="Z83:AD83"/>
    <mergeCell ref="AE83:AN83"/>
    <mergeCell ref="AO83:AV83"/>
    <mergeCell ref="AW83:BD83"/>
    <mergeCell ref="BE83:BL83"/>
    <mergeCell ref="AW84:BD84"/>
    <mergeCell ref="BE85:BL85"/>
    <mergeCell ref="A84:F84"/>
    <mergeCell ref="G84:Y84"/>
    <mergeCell ref="Z84:AD84"/>
    <mergeCell ref="AE84:AN84"/>
    <mergeCell ref="AO84:AV84"/>
    <mergeCell ref="Z85:AD85"/>
    <mergeCell ref="AW85:BD85"/>
    <mergeCell ref="A85:F85"/>
    <mergeCell ref="G85:Y85"/>
    <mergeCell ref="AE88:AN88"/>
    <mergeCell ref="Z86:AD86"/>
    <mergeCell ref="A87:F87"/>
    <mergeCell ref="G87:Y87"/>
    <mergeCell ref="Z87:AD87"/>
    <mergeCell ref="A86:F86"/>
    <mergeCell ref="G86:Y86"/>
    <mergeCell ref="AE86:AN86"/>
    <mergeCell ref="A89:F89"/>
    <mergeCell ref="AE89:AN89"/>
    <mergeCell ref="AO89:AV89"/>
    <mergeCell ref="AW89:BD89"/>
    <mergeCell ref="BE87:BL87"/>
    <mergeCell ref="AW88:BD88"/>
    <mergeCell ref="AE87:AN87"/>
    <mergeCell ref="A88:F88"/>
    <mergeCell ref="G88:Y88"/>
    <mergeCell ref="Z88:AD88"/>
    <mergeCell ref="AO86:AV86"/>
    <mergeCell ref="G89:Y89"/>
    <mergeCell ref="Z89:AD89"/>
    <mergeCell ref="BE86:BL86"/>
    <mergeCell ref="AO87:AV87"/>
    <mergeCell ref="AW87:BD87"/>
    <mergeCell ref="AW86:BD86"/>
    <mergeCell ref="AO88:AV88"/>
    <mergeCell ref="BE88:BL88"/>
    <mergeCell ref="BE89:BL89"/>
    <mergeCell ref="BE90:BL90"/>
    <mergeCell ref="A90:F90"/>
    <mergeCell ref="G90:Y90"/>
    <mergeCell ref="Z90:AD90"/>
    <mergeCell ref="AE90:AN90"/>
    <mergeCell ref="AO90:AV90"/>
    <mergeCell ref="AW90:BD90"/>
  </mergeCells>
  <phoneticPr fontId="0" type="noConversion"/>
  <conditionalFormatting sqref="G76 G73:G74 G79:L79 G80:G90 H81:L89">
    <cfRule type="cellIs" dxfId="10" priority="26" stopIfTrue="1" operator="equal">
      <formula>$G72</formula>
    </cfRule>
  </conditionalFormatting>
  <conditionalFormatting sqref="D52:I52">
    <cfRule type="cellIs" dxfId="9" priority="27" stopIfTrue="1" operator="equal">
      <formula>#REF!</formula>
    </cfRule>
  </conditionalFormatting>
  <conditionalFormatting sqref="A68:F76 A78:F91">
    <cfRule type="cellIs" dxfId="8" priority="28" stopIfTrue="1" operator="equal">
      <formula>0</formula>
    </cfRule>
  </conditionalFormatting>
  <conditionalFormatting sqref="G86:L86 G81:L81 G75:L75 H72:L72 G71:G72 G69:L70 D51 G78:G91">
    <cfRule type="cellIs" dxfId="7" priority="30" stopIfTrue="1" operator="equal">
      <formula>#REF!</formula>
    </cfRule>
  </conditionalFormatting>
  <conditionalFormatting sqref="G68:L68">
    <cfRule type="cellIs" dxfId="6" priority="31" stopIfTrue="1" operator="equal">
      <formula>$G66</formula>
    </cfRule>
  </conditionalFormatting>
  <conditionalFormatting sqref="D50">
    <cfRule type="cellIs" dxfId="5" priority="33" stopIfTrue="1" operator="equal">
      <formula>$D49</formula>
    </cfRule>
  </conditionalFormatting>
  <conditionalFormatting sqref="G85">
    <cfRule type="cellIs" dxfId="4" priority="17" stopIfTrue="1" operator="equal">
      <formula>$G84</formula>
    </cfRule>
  </conditionalFormatting>
  <conditionalFormatting sqref="G83">
    <cfRule type="cellIs" dxfId="3" priority="16" stopIfTrue="1" operator="equal">
      <formula>$G81</formula>
    </cfRule>
  </conditionalFormatting>
  <conditionalFormatting sqref="G84:L84">
    <cfRule type="cellIs" dxfId="2" priority="15" stopIfTrue="1" operator="equal">
      <formula>$G82</formula>
    </cfRule>
  </conditionalFormatting>
  <conditionalFormatting sqref="G82:L82">
    <cfRule type="cellIs" dxfId="1" priority="14" stopIfTrue="1" operator="equal">
      <formula>$G83</formula>
    </cfRule>
  </conditionalFormatting>
  <conditionalFormatting sqref="G78:L78 G91:L91">
    <cfRule type="cellIs" dxfId="0" priority="37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9" fitToHeight="500" orientation="landscape" r:id="rId1"/>
  <headerFooter alignWithMargins="0"/>
  <rowBreaks count="2" manualBreakCount="2">
    <brk id="36" max="63" man="1"/>
    <brk id="71" max="63" man="1"/>
  </rowBreaks>
  <colBreaks count="1" manualBreakCount="1">
    <brk id="64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1416013</vt:lpstr>
      <vt:lpstr>'1416013'!Область_друку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2026-01-27T07:33:05Z</cp:lastPrinted>
  <dcterms:created xsi:type="dcterms:W3CDTF">2016-08-15T09:54:21Z</dcterms:created>
  <dcterms:modified xsi:type="dcterms:W3CDTF">2026-02-18T09:12:32Z</dcterms:modified>
</cp:coreProperties>
</file>