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6091" sheetId="2" r:id="rId1"/>
  </sheets>
  <definedNames>
    <definedName name="_xlnm.Print_Area" localSheetId="0">'1416091'!$A$1:$BL$91</definedName>
  </definedNames>
  <calcPr calcId="152511"/>
</workbook>
</file>

<file path=xl/calcChain.xml><?xml version="1.0" encoding="utf-8"?>
<calcChain xmlns="http://schemas.openxmlformats.org/spreadsheetml/2006/main">
  <c r="AW76" i="2" l="1"/>
  <c r="BE76" i="2" s="1"/>
  <c r="AW79" i="2"/>
  <c r="BE79" i="2" s="1"/>
  <c r="AW78" i="2"/>
  <c r="AW77" i="2"/>
  <c r="BE77" i="2" s="1"/>
  <c r="BD79" i="2"/>
  <c r="BC79" i="2"/>
  <c r="BB79" i="2"/>
  <c r="BA79" i="2"/>
  <c r="AZ79" i="2"/>
  <c r="AY79" i="2"/>
  <c r="AX79" i="2"/>
  <c r="BD78" i="2"/>
  <c r="BC78" i="2"/>
  <c r="BB78" i="2"/>
  <c r="BA78" i="2"/>
  <c r="AZ78" i="2"/>
  <c r="AY78" i="2"/>
  <c r="AX78" i="2"/>
  <c r="BE78" i="2"/>
  <c r="BD77" i="2"/>
  <c r="BC77" i="2"/>
  <c r="BB77" i="2"/>
  <c r="BA77" i="2"/>
  <c r="AZ77" i="2"/>
  <c r="AY77" i="2"/>
  <c r="AX77" i="2"/>
  <c r="AW63" i="2"/>
  <c r="AW74" i="2" s="1"/>
  <c r="BE74" i="2" s="1"/>
  <c r="BE66" i="2"/>
  <c r="BE67" i="2"/>
  <c r="BE68" i="2"/>
  <c r="BE69" i="2"/>
  <c r="BE70" i="2"/>
  <c r="AO55" i="2"/>
  <c r="BE64" i="2"/>
  <c r="BE65" i="2"/>
  <c r="BE72" i="2"/>
  <c r="A89" i="2"/>
  <c r="BE63" i="2" l="1"/>
  <c r="AK46" i="2"/>
  <c r="AS46" i="2" l="1"/>
  <c r="AK47" i="2"/>
  <c r="I23" i="2" l="1"/>
  <c r="U22" i="2" s="1"/>
  <c r="AW54" i="2"/>
  <c r="AS47" i="2"/>
  <c r="AW55" i="2" l="1"/>
  <c r="BE55" i="2" s="1"/>
  <c r="BE54" i="2"/>
</calcChain>
</file>

<file path=xl/sharedStrings.xml><?xml version="1.0" encoding="utf-8"?>
<sst xmlns="http://schemas.openxmlformats.org/spreadsheetml/2006/main" count="136" uniqueCount="92">
  <si>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</si>
  <si>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</si>
  <si>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</si>
  <si>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</si>
  <si>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</si>
  <si>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</si>
  <si>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</si>
  <si>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</si>
  <si>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</si>
  <si>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</si>
  <si>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</si>
  <si>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</si>
  <si>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</si>
  <si>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</si>
  <si>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</si>
  <si>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</si>
  <si>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</si>
  <si>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</si>
  <si>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</si>
  <si>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</si>
  <si>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</si>
  <si>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</si>
  <si>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</si>
  <si>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</si>
  <si>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</si>
  <si>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</si>
  <si>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</si>
  <si>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</si>
  <si>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</si>
  <si>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</si>
  <si>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</si>
  <si>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</si>
  <si>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</si>
  <si>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</si>
  <si>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</si>
  <si>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</si>
  <si>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</si>
  <si>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</si>
  <si>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</si>
  <si>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</si>
  <si>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</si>
  <si>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</si>
  <si>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</si>
  <si>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</si>
  <si>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</si>
  <si>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</si>
  <si>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</si>
  <si>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</si>
  <si>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</si>
  <si>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якості</t>
  </si>
  <si>
    <t>відс.</t>
  </si>
  <si>
    <t>Фінансове управління Хмельницької міської ради</t>
  </si>
  <si>
    <t>03356163</t>
  </si>
  <si>
    <t>рішення сесії міської ради</t>
  </si>
  <si>
    <t>Управління комунальної інфраструктури Хмельницької міської ради</t>
  </si>
  <si>
    <t>розрахунково</t>
  </si>
  <si>
    <t>гривень</t>
  </si>
  <si>
    <t>Наказ</t>
  </si>
  <si>
    <t>2256400000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</si>
  <si>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</si>
  <si>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(Власне ім'я, ПРІЗВИЩЕ)</t>
  </si>
  <si>
    <t>продукту</t>
  </si>
  <si>
    <t>од.</t>
  </si>
  <si>
    <t>ефективності</t>
  </si>
  <si>
    <t>обсяг видатків, в т. ч.:</t>
  </si>
  <si>
    <t>Василь КАБАЛЬСЬКИЙ</t>
  </si>
  <si>
    <t>Начальник фінансового управління</t>
  </si>
  <si>
    <t>Сергій ЯМЧУК</t>
  </si>
  <si>
    <t xml:space="preserve">Заступник директора департаменту інфраструктури міста – начальник управління комунальної інфраструктури </t>
  </si>
  <si>
    <t>6091</t>
  </si>
  <si>
    <t>0640</t>
  </si>
  <si>
    <t>Забезпечення капітального ремонту та будівництва об’єктів житлово-комунального господарства</t>
  </si>
  <si>
    <t>Завдання 1. Підготовка та реалізація публічних інвестиційних проектів</t>
  </si>
  <si>
    <t>Підготовка та реалізація публічних інвестиційних проектів</t>
  </si>
  <si>
    <t>обсяг видатків на нове будівництво житлових вулиць для мікрорайону "Заріччя" в м. Хмельницькому (виготовлення проєктно-кошторисної документації)</t>
  </si>
  <si>
    <t>бюджетної програми місцевого бюджету на 2026 рік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</si>
  <si>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</si>
  <si>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</si>
  <si>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кількість ПКД, яку планується виготовити та коригувати</t>
  </si>
  <si>
    <t xml:space="preserve">середні витрати на виготовлення та коригування 1 ПКД для 1 об'єкту </t>
  </si>
  <si>
    <t>відсоток передбачених коштів з врахуванням попередніх періодів на  капітальний ремонт вул. Старокостянтинівське шосе - улаштування закритих водостоків з підключенням до діючих мереж дощової каналізації в м. Хмельницький відповідно до кошторису</t>
  </si>
  <si>
    <t>обсяг видатків на нове будівництво станції очищення господарсько побутових стічних вод продуктивністю ВІО-ЗІ-150 м3/добу в селищі Богданівці Хмельницького району Хмельницької області (коригування проєктно-кошторисної документації)</t>
  </si>
  <si>
    <t>обсяг видатків на капітальний ремонт системи водовідведення (каналізація) селища Богданівці, Хмельницької області (коригування проєктно-кошторисної документації)</t>
  </si>
  <si>
    <t>обсяг видатків на нове будівництво мереж теплопостачання для мікрорайону "Заріччя" в м. Хмельницькому (виготовлення проєктно-кошторисної документації)</t>
  </si>
  <si>
    <t>обсяг видатків на нове будівництво мереж водопостачання та водовідведення для мікрорайону "Заріччя" в м. Хмельницькому (виготовлення проєктно-кошторисної документації)</t>
  </si>
  <si>
    <t>обсяг видатків на нове будівництво мереж дощової каналізації для мікрорайону "Заріччя" в м. Хмельницькому (виготовлення проєктно-кошторисної документації)</t>
  </si>
  <si>
    <t xml:space="preserve">відсоток передбачених коштів на «Капітальний ремонт системи водовідведення (каналізація) селища Богданівці, Хмельницької області (коригування проєктно-кошторисної документації)» відповідно до зведеного кошторису </t>
  </si>
  <si>
    <t xml:space="preserve">відсоток передбачених коштів на «Нове будівництво станції очищення господарсько побутових стічних вод продуктивністю ВІО-ЗІ-150 м3/добу в селищі Богданівці Хмельницького району Хмельницької області (коригування проєктно-кошторисної документації)» відповідно до зведеного кошторису </t>
  </si>
  <si>
    <t>Забезпечення розвитку та модернізації об’єктів житлово-комунального господарства</t>
  </si>
  <si>
    <t xml:space="preserve">листи-звернення, службова записка відділу інженерних мереж та комунікацій </t>
  </si>
  <si>
    <t>питома вага кількості проектно-кошторисної документації, що заплановано виготовити до кількості, що необхідно виготовити</t>
  </si>
  <si>
    <t>обсяг видатків на капітальний ремонт вул. Старокостянтинівське шосе - улаштування закритих водостоків з підключенням до діючих мереж дощової каналізації в м. Хмельницький (виготовлення проєктно-кошторисної документації та проведення експертизи ПКД)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</si>
</sst>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0.000"/>
    <numFmt numFmtId="180" formatCode="#,##0.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5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Times New Roman"/>
      <family val="1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16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3" fillId="0" borderId="2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top"/>
    </xf>
    <xf numFmtId="0" fontId="18" fillId="0" borderId="0" xfId="0" applyFont="1"/>
    <xf numFmtId="0" fontId="17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9" fillId="0" borderId="0" xfId="0" applyFont="1"/>
    <xf numFmtId="0" fontId="10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180" fontId="22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80" fontId="22" fillId="2" borderId="3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2" fontId="3" fillId="0" borderId="8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4" fontId="25" fillId="0" borderId="3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top" wrapText="1"/>
    </xf>
    <xf numFmtId="0" fontId="3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top"/>
    </xf>
    <xf numFmtId="4" fontId="2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4" fontId="24" fillId="0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2" borderId="2" xfId="0" quotePrefix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top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6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1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1"/>
  <sheetViews>
    <sheetView tabSelected="1" view="pageBreakPreview" zoomScaleNormal="100" zoomScaleSheetLayoutView="100" workbookViewId="0">
      <selection activeCell="BN16" sqref="BN16"/>
    </sheetView>
  </sheetViews>
  <sheetFormatPr defaultRowHeight="12.75" x14ac:dyDescent="0.2"/>
  <cols>
    <col min="1" max="6" width="2.85546875" style="1" customWidth="1"/>
    <col min="7" max="28" width="3.28515625" style="1" customWidth="1"/>
    <col min="29" max="54" width="2.85546875" style="1" customWidth="1"/>
    <col min="55" max="55" width="3.5703125" style="1" customWidth="1"/>
    <col min="56" max="64" width="2.85546875" style="1" customWidth="1"/>
    <col min="65" max="65" width="0.14062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" style="1" bestFit="1" customWidth="1"/>
    <col min="81" max="16384" width="9.140625" style="1"/>
  </cols>
  <sheetData>
    <row r="1" spans="1:77" ht="44.25" customHeight="1" x14ac:dyDescent="0.2">
      <c r="AO1" s="145" t="s">
        <v>19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77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7" ht="15" customHeight="1" x14ac:dyDescent="0.25">
      <c r="AO3" s="140" t="s">
        <v>57</v>
      </c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</row>
    <row r="4" spans="1:77" ht="21.75" customHeight="1" x14ac:dyDescent="0.25">
      <c r="AO4" s="138" t="s">
        <v>54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7" x14ac:dyDescent="0.2">
      <c r="AO5" s="139" t="s">
        <v>7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7" ht="7.5" customHeight="1" x14ac:dyDescent="0.2"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</row>
    <row r="7" spans="1:77" ht="14.25" customHeight="1" x14ac:dyDescent="0.2">
      <c r="AO7" s="146">
        <v>46055</v>
      </c>
      <c r="AP7" s="147"/>
      <c r="AQ7" s="147"/>
      <c r="AR7" s="147"/>
      <c r="AS7" s="147"/>
      <c r="AT7" s="147"/>
      <c r="AU7" s="147"/>
      <c r="AV7" s="1" t="s">
        <v>45</v>
      </c>
      <c r="AW7" s="148">
        <v>13</v>
      </c>
      <c r="AX7" s="148"/>
      <c r="AY7" s="148"/>
      <c r="AZ7" s="148"/>
      <c r="BA7" s="148"/>
      <c r="BB7" s="148"/>
      <c r="BC7" s="148"/>
      <c r="BD7" s="148"/>
      <c r="BE7" s="148"/>
      <c r="BF7" s="148"/>
    </row>
    <row r="8" spans="1:77" x14ac:dyDescent="0.2">
      <c r="AO8" s="23"/>
      <c r="AP8" s="23"/>
      <c r="AQ8" s="23"/>
      <c r="AR8" s="23"/>
      <c r="AS8" s="23"/>
      <c r="AT8" s="23"/>
      <c r="AU8" s="23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77" ht="6.75" customHeight="1" x14ac:dyDescent="0.2"/>
    <row r="10" spans="1:77" ht="15.75" customHeight="1" x14ac:dyDescent="0.2">
      <c r="A10" s="141" t="s">
        <v>8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</row>
    <row r="11" spans="1:77" ht="15.75" customHeight="1" x14ac:dyDescent="0.2">
      <c r="A11" s="141" t="s">
        <v>75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</row>
    <row r="12" spans="1:77" ht="12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" customHeight="1" x14ac:dyDescent="0.2">
      <c r="A13" s="48" t="s">
        <v>35</v>
      </c>
      <c r="B13" s="132">
        <v>1400000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26"/>
      <c r="N13" s="143" t="s">
        <v>54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27"/>
      <c r="AU13" s="132" t="s">
        <v>52</v>
      </c>
      <c r="AV13" s="133"/>
      <c r="AW13" s="133"/>
      <c r="AX13" s="133"/>
      <c r="AY13" s="133"/>
      <c r="AZ13" s="133"/>
      <c r="BA13" s="133"/>
      <c r="BB13" s="133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24" customHeight="1" x14ac:dyDescent="0.2">
      <c r="A14" s="49"/>
      <c r="B14" s="131" t="s">
        <v>38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41"/>
      <c r="N14" s="142" t="s">
        <v>44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41"/>
      <c r="AU14" s="131" t="s">
        <v>37</v>
      </c>
      <c r="AV14" s="131"/>
      <c r="AW14" s="131"/>
      <c r="AX14" s="131"/>
      <c r="AY14" s="131"/>
      <c r="AZ14" s="131"/>
      <c r="BA14" s="131"/>
      <c r="BB14" s="13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A15" s="50"/>
      <c r="BE15" s="18"/>
      <c r="BF15" s="18"/>
      <c r="BG15" s="18"/>
      <c r="BH15" s="18"/>
      <c r="BI15" s="18"/>
      <c r="BJ15" s="18"/>
      <c r="BK15" s="18"/>
      <c r="BL15" s="18"/>
    </row>
    <row r="16" spans="1:77" customFormat="1" ht="18" customHeight="1" x14ac:dyDescent="0.2">
      <c r="A16" s="51" t="s">
        <v>4</v>
      </c>
      <c r="B16" s="132">
        <v>1410000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26"/>
      <c r="N16" s="143" t="s">
        <v>54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27"/>
      <c r="AU16" s="132" t="s">
        <v>52</v>
      </c>
      <c r="AV16" s="133"/>
      <c r="AW16" s="133"/>
      <c r="AX16" s="133"/>
      <c r="AY16" s="133"/>
      <c r="AZ16" s="133"/>
      <c r="BA16" s="133"/>
      <c r="BB16" s="133"/>
      <c r="BC16" s="15"/>
      <c r="BD16" s="15"/>
      <c r="BE16" s="15"/>
      <c r="BF16" s="15"/>
      <c r="BG16" s="15"/>
      <c r="BH16" s="15"/>
      <c r="BI16" s="15"/>
      <c r="BJ16" s="15"/>
      <c r="BK16" s="15"/>
      <c r="BL16" s="16"/>
      <c r="BM16" s="19"/>
      <c r="BN16" s="19"/>
      <c r="BO16" s="19"/>
      <c r="BP16" s="15"/>
      <c r="BQ16" s="15"/>
      <c r="BR16" s="15"/>
      <c r="BS16" s="15"/>
      <c r="BT16" s="15"/>
      <c r="BU16" s="15"/>
      <c r="BV16" s="15"/>
      <c r="BW16" s="15"/>
    </row>
    <row r="17" spans="1:79" customFormat="1" ht="24" customHeight="1" x14ac:dyDescent="0.2">
      <c r="A17" s="12"/>
      <c r="B17" s="131" t="s">
        <v>38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41"/>
      <c r="N17" s="142" t="s">
        <v>43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41"/>
      <c r="AU17" s="131" t="s">
        <v>37</v>
      </c>
      <c r="AV17" s="131"/>
      <c r="AW17" s="131"/>
      <c r="AX17" s="131"/>
      <c r="AY17" s="131"/>
      <c r="AZ17" s="131"/>
      <c r="BA17" s="131"/>
      <c r="BB17" s="131"/>
      <c r="BC17" s="17"/>
      <c r="BD17" s="17"/>
      <c r="BE17" s="17"/>
      <c r="BF17" s="17"/>
      <c r="BG17" s="17"/>
      <c r="BH17" s="17"/>
      <c r="BI17" s="17"/>
      <c r="BJ17" s="17"/>
      <c r="BK17" s="20"/>
      <c r="BL17" s="17"/>
      <c r="BM17" s="19"/>
      <c r="BN17" s="19"/>
      <c r="BO17" s="19"/>
      <c r="BP17" s="17"/>
      <c r="BQ17" s="17"/>
      <c r="BR17" s="17"/>
      <c r="BS17" s="17"/>
      <c r="BT17" s="17"/>
      <c r="BU17" s="17"/>
      <c r="BV17" s="17"/>
      <c r="BW17" s="17"/>
    </row>
    <row r="18" spans="1:79" customFormat="1" x14ac:dyDescent="0.2">
      <c r="A18" s="50"/>
    </row>
    <row r="19" spans="1:79" customFormat="1" ht="58.5" customHeight="1" x14ac:dyDescent="0.2">
      <c r="A19" s="48" t="s">
        <v>36</v>
      </c>
      <c r="B19" s="132">
        <v>1416091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25"/>
      <c r="N19" s="132" t="s">
        <v>69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24"/>
      <c r="AA19" s="132" t="s">
        <v>70</v>
      </c>
      <c r="AB19" s="133"/>
      <c r="AC19" s="133"/>
      <c r="AD19" s="133"/>
      <c r="AE19" s="133"/>
      <c r="AF19" s="133"/>
      <c r="AG19" s="133"/>
      <c r="AH19" s="133"/>
      <c r="AI19" s="133"/>
      <c r="AJ19" s="24"/>
      <c r="AK19" s="133" t="s">
        <v>77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24"/>
      <c r="BE19" s="132" t="s">
        <v>58</v>
      </c>
      <c r="BF19" s="133"/>
      <c r="BG19" s="133"/>
      <c r="BH19" s="133"/>
      <c r="BI19" s="133"/>
      <c r="BJ19" s="133"/>
      <c r="BK19" s="133"/>
      <c r="BL19" s="133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</row>
    <row r="20" spans="1:79" customFormat="1" ht="25.5" customHeight="1" x14ac:dyDescent="0.2">
      <c r="B20" s="131" t="s">
        <v>38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42"/>
      <c r="N20" s="131" t="s">
        <v>39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43"/>
      <c r="AA20" s="134" t="s">
        <v>40</v>
      </c>
      <c r="AB20" s="134"/>
      <c r="AC20" s="134"/>
      <c r="AD20" s="134"/>
      <c r="AE20" s="134"/>
      <c r="AF20" s="134"/>
      <c r="AG20" s="134"/>
      <c r="AH20" s="134"/>
      <c r="AI20" s="134"/>
      <c r="AJ20" s="43"/>
      <c r="AK20" s="135" t="s">
        <v>41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43"/>
      <c r="BE20" s="131" t="s">
        <v>42</v>
      </c>
      <c r="BF20" s="131"/>
      <c r="BG20" s="131"/>
      <c r="BH20" s="131"/>
      <c r="BI20" s="131"/>
      <c r="BJ20" s="131"/>
      <c r="BK20" s="131"/>
      <c r="BL20" s="131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5">
      <c r="A22" s="136" t="s">
        <v>33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27">
        <f>AS22+I23</f>
        <v>1427391.2</v>
      </c>
      <c r="V22" s="127"/>
      <c r="W22" s="127"/>
      <c r="X22" s="127"/>
      <c r="Y22" s="127"/>
      <c r="Z22" s="127"/>
      <c r="AA22" s="127"/>
      <c r="AB22" s="127"/>
      <c r="AC22" s="127"/>
      <c r="AD22" s="127"/>
      <c r="AE22" s="144" t="s">
        <v>34</v>
      </c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27">
        <v>0</v>
      </c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06" t="s">
        <v>10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4.95" customHeight="1" x14ac:dyDescent="0.25">
      <c r="A23" s="106" t="s">
        <v>9</v>
      </c>
      <c r="B23" s="106"/>
      <c r="C23" s="106"/>
      <c r="D23" s="106"/>
      <c r="E23" s="106"/>
      <c r="F23" s="106"/>
      <c r="G23" s="106"/>
      <c r="H23" s="106"/>
      <c r="I23" s="127">
        <f>AK47</f>
        <v>1427391.2</v>
      </c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06" t="s">
        <v>11</v>
      </c>
      <c r="U23" s="106"/>
      <c r="V23" s="106"/>
      <c r="W23" s="106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8" customHeight="1" x14ac:dyDescent="0.2">
      <c r="A25" s="111" t="s">
        <v>21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66.75" customHeight="1" x14ac:dyDescent="0.2">
      <c r="A26" s="129" t="s">
        <v>76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</row>
    <row r="27" spans="1:79" ht="9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106" t="s">
        <v>20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1" customHeight="1" x14ac:dyDescent="0.2">
      <c r="A29" s="72" t="s">
        <v>15</v>
      </c>
      <c r="B29" s="72"/>
      <c r="C29" s="72"/>
      <c r="D29" s="72"/>
      <c r="E29" s="72"/>
      <c r="F29" s="72"/>
      <c r="G29" s="80" t="s">
        <v>24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5.75" x14ac:dyDescent="0.2">
      <c r="A30" s="72">
        <v>1</v>
      </c>
      <c r="B30" s="72"/>
      <c r="C30" s="72"/>
      <c r="D30" s="72"/>
      <c r="E30" s="72"/>
      <c r="F30" s="72"/>
      <c r="G30" s="80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21" customHeight="1" x14ac:dyDescent="0.2">
      <c r="A31" s="72">
        <v>1</v>
      </c>
      <c r="B31" s="72"/>
      <c r="C31" s="72"/>
      <c r="D31" s="72"/>
      <c r="E31" s="72"/>
      <c r="F31" s="72"/>
      <c r="G31" s="114" t="s">
        <v>88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6"/>
      <c r="CA31" s="1" t="s">
        <v>32</v>
      </c>
    </row>
    <row r="32" spans="1:79" ht="12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ht="15.95" customHeight="1" x14ac:dyDescent="0.2">
      <c r="A33" s="106" t="s">
        <v>22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64" ht="20.25" customHeight="1" x14ac:dyDescent="0.25">
      <c r="A34" s="120" t="s">
        <v>71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64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</row>
    <row r="36" spans="1:64" ht="15.75" customHeight="1" x14ac:dyDescent="0.2">
      <c r="A36" s="106" t="s">
        <v>23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64" ht="18" customHeight="1" x14ac:dyDescent="0.2">
      <c r="A37" s="72" t="s">
        <v>15</v>
      </c>
      <c r="B37" s="72"/>
      <c r="C37" s="72"/>
      <c r="D37" s="72"/>
      <c r="E37" s="72"/>
      <c r="F37" s="72"/>
      <c r="G37" s="80" t="s">
        <v>12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64" ht="18" customHeight="1" x14ac:dyDescent="0.2">
      <c r="A38" s="72">
        <v>1</v>
      </c>
      <c r="B38" s="72"/>
      <c r="C38" s="72"/>
      <c r="D38" s="72"/>
      <c r="E38" s="72"/>
      <c r="F38" s="72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64" ht="22.5" customHeight="1" x14ac:dyDescent="0.2">
      <c r="A39" s="72">
        <v>1</v>
      </c>
      <c r="B39" s="72"/>
      <c r="C39" s="72"/>
      <c r="D39" s="72"/>
      <c r="E39" s="72"/>
      <c r="F39" s="72"/>
      <c r="G39" s="117" t="s">
        <v>72</v>
      </c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9"/>
    </row>
    <row r="40" spans="1:64" ht="7.5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</row>
    <row r="41" spans="1:64" ht="24" customHeight="1" x14ac:dyDescent="0.2">
      <c r="A41" s="106" t="s">
        <v>25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1:64" ht="1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128" t="s">
        <v>56</v>
      </c>
      <c r="AT42" s="128"/>
      <c r="AU42" s="128"/>
      <c r="AV42" s="128"/>
      <c r="AW42" s="128"/>
      <c r="AX42" s="128"/>
      <c r="AY42" s="128"/>
      <c r="AZ42" s="128"/>
      <c r="BA42" s="29"/>
      <c r="BB42" s="29"/>
      <c r="BC42" s="29"/>
      <c r="BD42" s="29"/>
      <c r="BE42" s="29"/>
      <c r="BF42" s="29"/>
      <c r="BG42" s="29"/>
      <c r="BH42" s="29"/>
      <c r="BI42" s="11"/>
      <c r="BJ42" s="11"/>
      <c r="BK42" s="11"/>
      <c r="BL42" s="11"/>
    </row>
    <row r="43" spans="1:64" ht="12" customHeight="1" x14ac:dyDescent="0.25">
      <c r="A43" s="72" t="s">
        <v>15</v>
      </c>
      <c r="B43" s="72"/>
      <c r="C43" s="72"/>
      <c r="D43" s="121" t="s">
        <v>13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3"/>
      <c r="AC43" s="72" t="s">
        <v>16</v>
      </c>
      <c r="AD43" s="72"/>
      <c r="AE43" s="72"/>
      <c r="AF43" s="72"/>
      <c r="AG43" s="72"/>
      <c r="AH43" s="72"/>
      <c r="AI43" s="72"/>
      <c r="AJ43" s="72"/>
      <c r="AK43" s="72" t="s">
        <v>17</v>
      </c>
      <c r="AL43" s="72"/>
      <c r="AM43" s="72"/>
      <c r="AN43" s="72"/>
      <c r="AO43" s="72"/>
      <c r="AP43" s="72"/>
      <c r="AQ43" s="72"/>
      <c r="AR43" s="72"/>
      <c r="AS43" s="72" t="s">
        <v>14</v>
      </c>
      <c r="AT43" s="72"/>
      <c r="AU43" s="72"/>
      <c r="AV43" s="72"/>
      <c r="AW43" s="72"/>
      <c r="AX43" s="72"/>
      <c r="AY43" s="72"/>
      <c r="AZ43" s="72"/>
      <c r="BA43" s="13"/>
      <c r="BB43" s="13"/>
      <c r="BC43" s="13"/>
      <c r="BD43" s="13"/>
      <c r="BE43" s="13"/>
      <c r="BF43" s="13"/>
      <c r="BG43" s="13"/>
      <c r="BH43" s="13"/>
      <c r="BI43" s="30"/>
      <c r="BJ43" s="30"/>
      <c r="BK43" s="30"/>
      <c r="BL43" s="30"/>
    </row>
    <row r="44" spans="1:64" ht="16.5" customHeight="1" x14ac:dyDescent="0.25">
      <c r="A44" s="72"/>
      <c r="B44" s="72"/>
      <c r="C44" s="72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6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3"/>
      <c r="BB44" s="13"/>
      <c r="BC44" s="13"/>
      <c r="BD44" s="13"/>
      <c r="BE44" s="13"/>
      <c r="BF44" s="13"/>
      <c r="BG44" s="13"/>
      <c r="BH44" s="13"/>
      <c r="BI44" s="30"/>
      <c r="BJ44" s="30"/>
      <c r="BK44" s="30"/>
      <c r="BL44" s="30"/>
    </row>
    <row r="45" spans="1:64" ht="21" customHeight="1" x14ac:dyDescent="0.25">
      <c r="A45" s="72">
        <v>1</v>
      </c>
      <c r="B45" s="72"/>
      <c r="C45" s="72"/>
      <c r="D45" s="80">
        <v>2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72">
        <v>3</v>
      </c>
      <c r="AD45" s="72"/>
      <c r="AE45" s="72"/>
      <c r="AF45" s="72"/>
      <c r="AG45" s="72"/>
      <c r="AH45" s="72"/>
      <c r="AI45" s="72"/>
      <c r="AJ45" s="72"/>
      <c r="AK45" s="72">
        <v>4</v>
      </c>
      <c r="AL45" s="72"/>
      <c r="AM45" s="72"/>
      <c r="AN45" s="72"/>
      <c r="AO45" s="72"/>
      <c r="AP45" s="72"/>
      <c r="AQ45" s="72"/>
      <c r="AR45" s="72"/>
      <c r="AS45" s="72">
        <v>5</v>
      </c>
      <c r="AT45" s="72"/>
      <c r="AU45" s="72"/>
      <c r="AV45" s="72"/>
      <c r="AW45" s="72"/>
      <c r="AX45" s="72"/>
      <c r="AY45" s="72"/>
      <c r="AZ45" s="72"/>
      <c r="BA45" s="13"/>
      <c r="BB45" s="13"/>
      <c r="BC45" s="13"/>
      <c r="BD45" s="13"/>
      <c r="BE45" s="13"/>
      <c r="BF45" s="13"/>
      <c r="BG45" s="13"/>
      <c r="BH45" s="13"/>
      <c r="BI45" s="30"/>
      <c r="BJ45" s="30"/>
      <c r="BK45" s="30"/>
      <c r="BL45" s="30"/>
    </row>
    <row r="46" spans="1:64" ht="21.75" customHeight="1" x14ac:dyDescent="0.25">
      <c r="A46" s="72">
        <v>1</v>
      </c>
      <c r="B46" s="72"/>
      <c r="C46" s="72"/>
      <c r="D46" s="117" t="s">
        <v>73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53">
        <v>0</v>
      </c>
      <c r="AD46" s="53"/>
      <c r="AE46" s="53"/>
      <c r="AF46" s="53"/>
      <c r="AG46" s="53"/>
      <c r="AH46" s="53"/>
      <c r="AI46" s="53"/>
      <c r="AJ46" s="53"/>
      <c r="AK46" s="112">
        <f>AW63</f>
        <v>1427391.2</v>
      </c>
      <c r="AL46" s="112"/>
      <c r="AM46" s="112"/>
      <c r="AN46" s="112"/>
      <c r="AO46" s="112"/>
      <c r="AP46" s="112"/>
      <c r="AQ46" s="112"/>
      <c r="AR46" s="112"/>
      <c r="AS46" s="112">
        <f>AC46+AK46</f>
        <v>1427391.2</v>
      </c>
      <c r="AT46" s="112"/>
      <c r="AU46" s="112"/>
      <c r="AV46" s="112"/>
      <c r="AW46" s="112"/>
      <c r="AX46" s="112"/>
      <c r="AY46" s="112"/>
      <c r="AZ46" s="112"/>
      <c r="BA46" s="32"/>
      <c r="BB46" s="32"/>
      <c r="BC46" s="32"/>
      <c r="BD46" s="32"/>
      <c r="BE46" s="32"/>
      <c r="BF46" s="32"/>
      <c r="BG46" s="32"/>
      <c r="BH46" s="32"/>
      <c r="BI46" s="30"/>
      <c r="BJ46" s="30"/>
      <c r="BK46" s="30"/>
      <c r="BL46" s="30"/>
    </row>
    <row r="47" spans="1:64" s="2" customFormat="1" ht="25.5" customHeight="1" x14ac:dyDescent="0.25">
      <c r="A47" s="61"/>
      <c r="B47" s="61"/>
      <c r="C47" s="61"/>
      <c r="D47" s="96" t="s">
        <v>46</v>
      </c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9"/>
      <c r="AC47" s="63">
        <v>0</v>
      </c>
      <c r="AD47" s="63"/>
      <c r="AE47" s="63"/>
      <c r="AF47" s="63"/>
      <c r="AG47" s="63"/>
      <c r="AH47" s="63"/>
      <c r="AI47" s="63"/>
      <c r="AJ47" s="63"/>
      <c r="AK47" s="113">
        <f>SUM(AK46:AR46)</f>
        <v>1427391.2</v>
      </c>
      <c r="AL47" s="113"/>
      <c r="AM47" s="113"/>
      <c r="AN47" s="113"/>
      <c r="AO47" s="113"/>
      <c r="AP47" s="113"/>
      <c r="AQ47" s="113"/>
      <c r="AR47" s="113"/>
      <c r="AS47" s="113">
        <f>AC47+AK47</f>
        <v>1427391.2</v>
      </c>
      <c r="AT47" s="113"/>
      <c r="AU47" s="113"/>
      <c r="AV47" s="113"/>
      <c r="AW47" s="113"/>
      <c r="AX47" s="113"/>
      <c r="AY47" s="113"/>
      <c r="AZ47" s="113"/>
      <c r="BA47" s="33"/>
      <c r="BB47" s="33"/>
      <c r="BC47" s="33"/>
      <c r="BD47" s="33"/>
      <c r="BE47" s="33"/>
      <c r="BF47" s="33"/>
      <c r="BG47" s="33"/>
      <c r="BH47" s="33"/>
      <c r="BI47" s="31"/>
      <c r="BJ47" s="31"/>
      <c r="BK47" s="31"/>
      <c r="BL47" s="31"/>
    </row>
    <row r="48" spans="1:64" ht="28.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</row>
    <row r="49" spans="1:79" ht="20.25" customHeight="1" x14ac:dyDescent="0.2">
      <c r="A49" s="111" t="s">
        <v>26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</row>
    <row r="50" spans="1:79" ht="1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Z50" s="11"/>
      <c r="BA50" s="11"/>
      <c r="BB50" s="11"/>
      <c r="BC50" s="11"/>
      <c r="BD50" s="11"/>
      <c r="BE50" s="110" t="s">
        <v>56</v>
      </c>
      <c r="BF50" s="110"/>
      <c r="BG50" s="110"/>
      <c r="BH50" s="110"/>
      <c r="BI50" s="110"/>
      <c r="BJ50" s="110"/>
      <c r="BK50" s="110"/>
      <c r="BL50" s="110"/>
    </row>
    <row r="51" spans="1:79" ht="11.25" customHeight="1" x14ac:dyDescent="0.2">
      <c r="A51" s="72" t="s">
        <v>15</v>
      </c>
      <c r="B51" s="72"/>
      <c r="C51" s="72"/>
      <c r="D51" s="72" t="s">
        <v>18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 t="s">
        <v>16</v>
      </c>
      <c r="AP51" s="72"/>
      <c r="AQ51" s="72"/>
      <c r="AR51" s="72"/>
      <c r="AS51" s="72"/>
      <c r="AT51" s="72"/>
      <c r="AU51" s="72"/>
      <c r="AV51" s="72"/>
      <c r="AW51" s="72" t="s">
        <v>17</v>
      </c>
      <c r="AX51" s="72"/>
      <c r="AY51" s="72"/>
      <c r="AZ51" s="72"/>
      <c r="BA51" s="72"/>
      <c r="BB51" s="72"/>
      <c r="BC51" s="72"/>
      <c r="BD51" s="72"/>
      <c r="BE51" s="72" t="s">
        <v>14</v>
      </c>
      <c r="BF51" s="72"/>
      <c r="BG51" s="72"/>
      <c r="BH51" s="72"/>
      <c r="BI51" s="72"/>
      <c r="BJ51" s="72"/>
      <c r="BK51" s="72"/>
      <c r="BL51" s="72"/>
    </row>
    <row r="52" spans="1:79" ht="18" customHeight="1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3" spans="1:79" ht="20.25" customHeight="1" x14ac:dyDescent="0.2">
      <c r="A53" s="72">
        <v>1</v>
      </c>
      <c r="B53" s="72"/>
      <c r="C53" s="72"/>
      <c r="D53" s="72">
        <v>2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>
        <v>3</v>
      </c>
      <c r="AP53" s="72"/>
      <c r="AQ53" s="72"/>
      <c r="AR53" s="72"/>
      <c r="AS53" s="72"/>
      <c r="AT53" s="72"/>
      <c r="AU53" s="72"/>
      <c r="AV53" s="72"/>
      <c r="AW53" s="72">
        <v>4</v>
      </c>
      <c r="AX53" s="72"/>
      <c r="AY53" s="72"/>
      <c r="AZ53" s="72"/>
      <c r="BA53" s="72"/>
      <c r="BB53" s="72"/>
      <c r="BC53" s="72"/>
      <c r="BD53" s="72"/>
      <c r="BE53" s="72">
        <v>5</v>
      </c>
      <c r="BF53" s="72"/>
      <c r="BG53" s="72"/>
      <c r="BH53" s="72"/>
      <c r="BI53" s="72"/>
      <c r="BJ53" s="72"/>
      <c r="BK53" s="72"/>
      <c r="BL53" s="72"/>
    </row>
    <row r="54" spans="1:79" ht="43.5" customHeight="1" x14ac:dyDescent="0.2">
      <c r="A54" s="72">
        <v>1</v>
      </c>
      <c r="B54" s="72"/>
      <c r="C54" s="72"/>
      <c r="D54" s="88" t="s">
        <v>59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53">
        <v>0</v>
      </c>
      <c r="AP54" s="53"/>
      <c r="AQ54" s="53"/>
      <c r="AR54" s="53"/>
      <c r="AS54" s="53"/>
      <c r="AT54" s="53"/>
      <c r="AU54" s="53"/>
      <c r="AV54" s="53"/>
      <c r="AW54" s="76">
        <f>AK47</f>
        <v>1427391.2</v>
      </c>
      <c r="AX54" s="76"/>
      <c r="AY54" s="76"/>
      <c r="AZ54" s="76"/>
      <c r="BA54" s="76"/>
      <c r="BB54" s="76"/>
      <c r="BC54" s="76"/>
      <c r="BD54" s="76"/>
      <c r="BE54" s="76">
        <f>AO54+AW54</f>
        <v>1427391.2</v>
      </c>
      <c r="BF54" s="76"/>
      <c r="BG54" s="76"/>
      <c r="BH54" s="76"/>
      <c r="BI54" s="76"/>
      <c r="BJ54" s="76"/>
      <c r="BK54" s="76"/>
      <c r="BL54" s="76"/>
      <c r="CA54" s="1" t="s">
        <v>6</v>
      </c>
    </row>
    <row r="55" spans="1:79" s="2" customFormat="1" ht="24" customHeight="1" x14ac:dyDescent="0.2">
      <c r="A55" s="61"/>
      <c r="B55" s="61"/>
      <c r="C55" s="61"/>
      <c r="D55" s="83" t="s">
        <v>14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63">
        <f>AO54</f>
        <v>0</v>
      </c>
      <c r="AP55" s="63"/>
      <c r="AQ55" s="63"/>
      <c r="AR55" s="63"/>
      <c r="AS55" s="63"/>
      <c r="AT55" s="63"/>
      <c r="AU55" s="63"/>
      <c r="AV55" s="63"/>
      <c r="AW55" s="87">
        <f>AW54</f>
        <v>1427391.2</v>
      </c>
      <c r="AX55" s="87"/>
      <c r="AY55" s="87"/>
      <c r="AZ55" s="87"/>
      <c r="BA55" s="87"/>
      <c r="BB55" s="87"/>
      <c r="BC55" s="87"/>
      <c r="BD55" s="87"/>
      <c r="BE55" s="87">
        <f>AO55+AW55</f>
        <v>1427391.2</v>
      </c>
      <c r="BF55" s="87"/>
      <c r="BG55" s="87"/>
      <c r="BH55" s="87"/>
      <c r="BI55" s="87"/>
      <c r="BJ55" s="87"/>
      <c r="BK55" s="87"/>
      <c r="BL55" s="87"/>
    </row>
    <row r="56" spans="1:79" ht="15.7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</row>
    <row r="57" spans="1:79" ht="15.75" customHeight="1" x14ac:dyDescent="0.2">
      <c r="A57" s="106" t="s">
        <v>27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</row>
    <row r="58" spans="1:79" ht="21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79" ht="33.75" customHeight="1" x14ac:dyDescent="0.2">
      <c r="A59" s="72" t="s">
        <v>15</v>
      </c>
      <c r="B59" s="72"/>
      <c r="C59" s="72"/>
      <c r="D59" s="72"/>
      <c r="E59" s="72"/>
      <c r="F59" s="72"/>
      <c r="G59" s="80" t="s">
        <v>28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2"/>
      <c r="Z59" s="72" t="s">
        <v>2</v>
      </c>
      <c r="AA59" s="72"/>
      <c r="AB59" s="72"/>
      <c r="AC59" s="72"/>
      <c r="AD59" s="72"/>
      <c r="AE59" s="72" t="s">
        <v>1</v>
      </c>
      <c r="AF59" s="72"/>
      <c r="AG59" s="72"/>
      <c r="AH59" s="72"/>
      <c r="AI59" s="72"/>
      <c r="AJ59" s="72"/>
      <c r="AK59" s="72"/>
      <c r="AL59" s="72"/>
      <c r="AM59" s="72"/>
      <c r="AN59" s="72"/>
      <c r="AO59" s="80" t="s">
        <v>16</v>
      </c>
      <c r="AP59" s="81"/>
      <c r="AQ59" s="81"/>
      <c r="AR59" s="81"/>
      <c r="AS59" s="81"/>
      <c r="AT59" s="81"/>
      <c r="AU59" s="81"/>
      <c r="AV59" s="82"/>
      <c r="AW59" s="80" t="s">
        <v>17</v>
      </c>
      <c r="AX59" s="81"/>
      <c r="AY59" s="81"/>
      <c r="AZ59" s="81"/>
      <c r="BA59" s="81"/>
      <c r="BB59" s="81"/>
      <c r="BC59" s="81"/>
      <c r="BD59" s="82"/>
      <c r="BE59" s="80" t="s">
        <v>14</v>
      </c>
      <c r="BF59" s="81"/>
      <c r="BG59" s="81"/>
      <c r="BH59" s="81"/>
      <c r="BI59" s="81"/>
      <c r="BJ59" s="81"/>
      <c r="BK59" s="81"/>
      <c r="BL59" s="82"/>
    </row>
    <row r="60" spans="1:79" ht="18" customHeight="1" x14ac:dyDescent="0.2">
      <c r="A60" s="72">
        <v>1</v>
      </c>
      <c r="B60" s="72"/>
      <c r="C60" s="72"/>
      <c r="D60" s="72"/>
      <c r="E60" s="72"/>
      <c r="F60" s="72"/>
      <c r="G60" s="80">
        <v>2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2"/>
      <c r="Z60" s="72">
        <v>3</v>
      </c>
      <c r="AA60" s="72"/>
      <c r="AB60" s="72"/>
      <c r="AC60" s="72"/>
      <c r="AD60" s="72"/>
      <c r="AE60" s="72">
        <v>4</v>
      </c>
      <c r="AF60" s="72"/>
      <c r="AG60" s="72"/>
      <c r="AH60" s="72"/>
      <c r="AI60" s="72"/>
      <c r="AJ60" s="72"/>
      <c r="AK60" s="72"/>
      <c r="AL60" s="72"/>
      <c r="AM60" s="72"/>
      <c r="AN60" s="72"/>
      <c r="AO60" s="72">
        <v>5</v>
      </c>
      <c r="AP60" s="72"/>
      <c r="AQ60" s="72"/>
      <c r="AR60" s="72"/>
      <c r="AS60" s="72"/>
      <c r="AT60" s="72"/>
      <c r="AU60" s="72"/>
      <c r="AV60" s="72"/>
      <c r="AW60" s="72">
        <v>6</v>
      </c>
      <c r="AX60" s="72"/>
      <c r="AY60" s="72"/>
      <c r="AZ60" s="72"/>
      <c r="BA60" s="72"/>
      <c r="BB60" s="72"/>
      <c r="BC60" s="72"/>
      <c r="BD60" s="72"/>
      <c r="BE60" s="72">
        <v>7</v>
      </c>
      <c r="BF60" s="72"/>
      <c r="BG60" s="72"/>
      <c r="BH60" s="72"/>
      <c r="BI60" s="72"/>
      <c r="BJ60" s="72"/>
      <c r="BK60" s="72"/>
      <c r="BL60" s="72"/>
    </row>
    <row r="61" spans="1:79" ht="21" customHeight="1" x14ac:dyDescent="0.2">
      <c r="A61" s="80"/>
      <c r="B61" s="81"/>
      <c r="C61" s="81"/>
      <c r="D61" s="81"/>
      <c r="E61" s="81"/>
      <c r="F61" s="82"/>
      <c r="G61" s="149" t="s">
        <v>72</v>
      </c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1"/>
      <c r="AE61" s="80"/>
      <c r="AF61" s="81"/>
      <c r="AG61" s="81"/>
      <c r="AH61" s="81"/>
      <c r="AI61" s="81"/>
      <c r="AJ61" s="81"/>
      <c r="AK61" s="81"/>
      <c r="AL61" s="81"/>
      <c r="AM61" s="81"/>
      <c r="AN61" s="82"/>
      <c r="AO61" s="80"/>
      <c r="AP61" s="81"/>
      <c r="AQ61" s="81"/>
      <c r="AR61" s="81"/>
      <c r="AS61" s="81"/>
      <c r="AT61" s="81"/>
      <c r="AU61" s="81"/>
      <c r="AV61" s="82"/>
      <c r="AW61" s="80"/>
      <c r="AX61" s="81"/>
      <c r="AY61" s="81"/>
      <c r="AZ61" s="81"/>
      <c r="BA61" s="81"/>
      <c r="BB61" s="81"/>
      <c r="BC61" s="81"/>
      <c r="BD61" s="82"/>
      <c r="BE61" s="80"/>
      <c r="BF61" s="81"/>
      <c r="BG61" s="81"/>
      <c r="BH61" s="81"/>
      <c r="BI61" s="81"/>
      <c r="BJ61" s="81"/>
      <c r="BK61" s="81"/>
      <c r="BL61" s="82"/>
    </row>
    <row r="62" spans="1:79" ht="19.5" customHeight="1" x14ac:dyDescent="0.2">
      <c r="A62" s="61">
        <v>0</v>
      </c>
      <c r="B62" s="61"/>
      <c r="C62" s="61"/>
      <c r="D62" s="61"/>
      <c r="E62" s="61"/>
      <c r="F62" s="61"/>
      <c r="G62" s="96" t="s">
        <v>47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99"/>
      <c r="AA62" s="99"/>
      <c r="AB62" s="99"/>
      <c r="AC62" s="99"/>
      <c r="AD62" s="99"/>
      <c r="AE62" s="152"/>
      <c r="AF62" s="152"/>
      <c r="AG62" s="152"/>
      <c r="AH62" s="152"/>
      <c r="AI62" s="152"/>
      <c r="AJ62" s="152"/>
      <c r="AK62" s="152"/>
      <c r="AL62" s="152"/>
      <c r="AM62" s="152"/>
      <c r="AN62" s="96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24" customHeight="1" x14ac:dyDescent="0.2">
      <c r="A63" s="61"/>
      <c r="B63" s="61"/>
      <c r="C63" s="61"/>
      <c r="D63" s="61"/>
      <c r="E63" s="61"/>
      <c r="F63" s="61"/>
      <c r="G63" s="66" t="s">
        <v>64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62" t="s">
        <v>48</v>
      </c>
      <c r="AA63" s="62"/>
      <c r="AB63" s="62"/>
      <c r="AC63" s="62"/>
      <c r="AD63" s="62"/>
      <c r="AE63" s="54" t="s">
        <v>53</v>
      </c>
      <c r="AF63" s="55"/>
      <c r="AG63" s="55"/>
      <c r="AH63" s="55"/>
      <c r="AI63" s="55"/>
      <c r="AJ63" s="55"/>
      <c r="AK63" s="55"/>
      <c r="AL63" s="55"/>
      <c r="AM63" s="55"/>
      <c r="AN63" s="56"/>
      <c r="AO63" s="53"/>
      <c r="AP63" s="53"/>
      <c r="AQ63" s="53"/>
      <c r="AR63" s="53"/>
      <c r="AS63" s="53"/>
      <c r="AT63" s="53"/>
      <c r="AU63" s="53"/>
      <c r="AV63" s="53"/>
      <c r="AW63" s="53">
        <f>SUM(AW64:BD70)</f>
        <v>1427391.2</v>
      </c>
      <c r="AX63" s="53"/>
      <c r="AY63" s="53"/>
      <c r="AZ63" s="53"/>
      <c r="BA63" s="53"/>
      <c r="BB63" s="53"/>
      <c r="BC63" s="53"/>
      <c r="BD63" s="53"/>
      <c r="BE63" s="76">
        <f>AW63</f>
        <v>1427391.2</v>
      </c>
      <c r="BF63" s="76"/>
      <c r="BG63" s="76"/>
      <c r="BH63" s="76"/>
      <c r="BI63" s="76"/>
      <c r="BJ63" s="76"/>
      <c r="BK63" s="76"/>
      <c r="BL63" s="76"/>
    </row>
    <row r="64" spans="1:79" ht="81" customHeight="1" x14ac:dyDescent="0.2">
      <c r="A64" s="72"/>
      <c r="B64" s="72"/>
      <c r="C64" s="72"/>
      <c r="D64" s="72"/>
      <c r="E64" s="72"/>
      <c r="F64" s="72"/>
      <c r="G64" s="73" t="s">
        <v>81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62" t="s">
        <v>48</v>
      </c>
      <c r="AA64" s="62"/>
      <c r="AB64" s="62"/>
      <c r="AC64" s="62"/>
      <c r="AD64" s="62"/>
      <c r="AE64" s="54" t="s">
        <v>53</v>
      </c>
      <c r="AF64" s="55"/>
      <c r="AG64" s="55"/>
      <c r="AH64" s="55"/>
      <c r="AI64" s="55"/>
      <c r="AJ64" s="55"/>
      <c r="AK64" s="55"/>
      <c r="AL64" s="55"/>
      <c r="AM64" s="55"/>
      <c r="AN64" s="56"/>
      <c r="AO64" s="53"/>
      <c r="AP64" s="53"/>
      <c r="AQ64" s="53"/>
      <c r="AR64" s="53"/>
      <c r="AS64" s="53"/>
      <c r="AT64" s="53"/>
      <c r="AU64" s="53"/>
      <c r="AV64" s="53"/>
      <c r="AW64" s="77">
        <v>100000</v>
      </c>
      <c r="AX64" s="78"/>
      <c r="AY64" s="78"/>
      <c r="AZ64" s="78"/>
      <c r="BA64" s="78"/>
      <c r="BB64" s="78"/>
      <c r="BC64" s="78"/>
      <c r="BD64" s="79"/>
      <c r="BE64" s="76">
        <f t="shared" ref="BE64:BE70" si="0">AO64+AW64</f>
        <v>100000</v>
      </c>
      <c r="BF64" s="76"/>
      <c r="BG64" s="76"/>
      <c r="BH64" s="76"/>
      <c r="BI64" s="76"/>
      <c r="BJ64" s="76"/>
      <c r="BK64" s="76"/>
      <c r="BL64" s="76"/>
    </row>
    <row r="65" spans="1:80" ht="52.5" customHeight="1" x14ac:dyDescent="0.2">
      <c r="A65" s="72"/>
      <c r="B65" s="72"/>
      <c r="C65" s="72"/>
      <c r="D65" s="72"/>
      <c r="E65" s="72"/>
      <c r="F65" s="72"/>
      <c r="G65" s="73" t="s">
        <v>82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62" t="s">
        <v>48</v>
      </c>
      <c r="AA65" s="62"/>
      <c r="AB65" s="62"/>
      <c r="AC65" s="62"/>
      <c r="AD65" s="62"/>
      <c r="AE65" s="54" t="s">
        <v>53</v>
      </c>
      <c r="AF65" s="55"/>
      <c r="AG65" s="55"/>
      <c r="AH65" s="55"/>
      <c r="AI65" s="55"/>
      <c r="AJ65" s="55"/>
      <c r="AK65" s="55"/>
      <c r="AL65" s="55"/>
      <c r="AM65" s="55"/>
      <c r="AN65" s="56"/>
      <c r="AO65" s="53"/>
      <c r="AP65" s="53"/>
      <c r="AQ65" s="53"/>
      <c r="AR65" s="53"/>
      <c r="AS65" s="53"/>
      <c r="AT65" s="53"/>
      <c r="AU65" s="53"/>
      <c r="AV65" s="53"/>
      <c r="AW65" s="77">
        <v>100000</v>
      </c>
      <c r="AX65" s="78"/>
      <c r="AY65" s="78"/>
      <c r="AZ65" s="78"/>
      <c r="BA65" s="78"/>
      <c r="BB65" s="78"/>
      <c r="BC65" s="78"/>
      <c r="BD65" s="79"/>
      <c r="BE65" s="76">
        <f t="shared" si="0"/>
        <v>100000</v>
      </c>
      <c r="BF65" s="76"/>
      <c r="BG65" s="76"/>
      <c r="BH65" s="76"/>
      <c r="BI65" s="76"/>
      <c r="BJ65" s="76"/>
      <c r="BK65" s="76"/>
      <c r="BL65" s="76"/>
    </row>
    <row r="66" spans="1:80" ht="51.75" customHeight="1" x14ac:dyDescent="0.2">
      <c r="A66" s="72"/>
      <c r="B66" s="72"/>
      <c r="C66" s="72"/>
      <c r="D66" s="72"/>
      <c r="E66" s="72"/>
      <c r="F66" s="72"/>
      <c r="G66" s="149" t="s">
        <v>83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62" t="s">
        <v>48</v>
      </c>
      <c r="AA66" s="62"/>
      <c r="AB66" s="62"/>
      <c r="AC66" s="62"/>
      <c r="AD66" s="62"/>
      <c r="AE66" s="54" t="s">
        <v>53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53"/>
      <c r="AP66" s="53"/>
      <c r="AQ66" s="53"/>
      <c r="AR66" s="53"/>
      <c r="AS66" s="53"/>
      <c r="AT66" s="53"/>
      <c r="AU66" s="53"/>
      <c r="AV66" s="53"/>
      <c r="AW66" s="77">
        <v>200000</v>
      </c>
      <c r="AX66" s="78"/>
      <c r="AY66" s="78"/>
      <c r="AZ66" s="78"/>
      <c r="BA66" s="78"/>
      <c r="BB66" s="78"/>
      <c r="BC66" s="78"/>
      <c r="BD66" s="79"/>
      <c r="BE66" s="76">
        <f t="shared" si="0"/>
        <v>200000</v>
      </c>
      <c r="BF66" s="76"/>
      <c r="BG66" s="76"/>
      <c r="BH66" s="76"/>
      <c r="BI66" s="76"/>
      <c r="BJ66" s="76"/>
      <c r="BK66" s="76"/>
      <c r="BL66" s="76"/>
    </row>
    <row r="67" spans="1:80" ht="51.75" customHeight="1" x14ac:dyDescent="0.2">
      <c r="A67" s="72"/>
      <c r="B67" s="72"/>
      <c r="C67" s="72"/>
      <c r="D67" s="72"/>
      <c r="E67" s="72"/>
      <c r="F67" s="72"/>
      <c r="G67" s="149" t="s">
        <v>84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62" t="s">
        <v>48</v>
      </c>
      <c r="AA67" s="62"/>
      <c r="AB67" s="62"/>
      <c r="AC67" s="62"/>
      <c r="AD67" s="62"/>
      <c r="AE67" s="54" t="s">
        <v>53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53"/>
      <c r="AP67" s="53"/>
      <c r="AQ67" s="53"/>
      <c r="AR67" s="53"/>
      <c r="AS67" s="53"/>
      <c r="AT67" s="53"/>
      <c r="AU67" s="53"/>
      <c r="AV67" s="53"/>
      <c r="AW67" s="77">
        <v>200000</v>
      </c>
      <c r="AX67" s="78"/>
      <c r="AY67" s="78"/>
      <c r="AZ67" s="78"/>
      <c r="BA67" s="78"/>
      <c r="BB67" s="78"/>
      <c r="BC67" s="78"/>
      <c r="BD67" s="79"/>
      <c r="BE67" s="76">
        <f t="shared" si="0"/>
        <v>200000</v>
      </c>
      <c r="BF67" s="76"/>
      <c r="BG67" s="76"/>
      <c r="BH67" s="76"/>
      <c r="BI67" s="76"/>
      <c r="BJ67" s="76"/>
      <c r="BK67" s="76"/>
      <c r="BL67" s="76"/>
    </row>
    <row r="68" spans="1:80" ht="50.25" customHeight="1" x14ac:dyDescent="0.2">
      <c r="A68" s="72"/>
      <c r="B68" s="72"/>
      <c r="C68" s="72"/>
      <c r="D68" s="72"/>
      <c r="E68" s="72"/>
      <c r="F68" s="72"/>
      <c r="G68" s="149" t="s">
        <v>74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62" t="s">
        <v>48</v>
      </c>
      <c r="AA68" s="62"/>
      <c r="AB68" s="62"/>
      <c r="AC68" s="62"/>
      <c r="AD68" s="62"/>
      <c r="AE68" s="54" t="s">
        <v>53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3"/>
      <c r="AP68" s="53"/>
      <c r="AQ68" s="53"/>
      <c r="AR68" s="53"/>
      <c r="AS68" s="53"/>
      <c r="AT68" s="53"/>
      <c r="AU68" s="53"/>
      <c r="AV68" s="53"/>
      <c r="AW68" s="77">
        <v>200000</v>
      </c>
      <c r="AX68" s="78"/>
      <c r="AY68" s="78"/>
      <c r="AZ68" s="78"/>
      <c r="BA68" s="78"/>
      <c r="BB68" s="78"/>
      <c r="BC68" s="78"/>
      <c r="BD68" s="79"/>
      <c r="BE68" s="76">
        <f t="shared" si="0"/>
        <v>200000</v>
      </c>
      <c r="BF68" s="76"/>
      <c r="BG68" s="76"/>
      <c r="BH68" s="76"/>
      <c r="BI68" s="76"/>
      <c r="BJ68" s="76"/>
      <c r="BK68" s="76"/>
      <c r="BL68" s="76"/>
    </row>
    <row r="69" spans="1:80" ht="51.75" customHeight="1" x14ac:dyDescent="0.2">
      <c r="A69" s="72"/>
      <c r="B69" s="72"/>
      <c r="C69" s="72"/>
      <c r="D69" s="72"/>
      <c r="E69" s="72"/>
      <c r="F69" s="72"/>
      <c r="G69" s="149" t="s">
        <v>85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62" t="s">
        <v>48</v>
      </c>
      <c r="AA69" s="62"/>
      <c r="AB69" s="62"/>
      <c r="AC69" s="62"/>
      <c r="AD69" s="62"/>
      <c r="AE69" s="54" t="s">
        <v>53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3"/>
      <c r="AP69" s="53"/>
      <c r="AQ69" s="53"/>
      <c r="AR69" s="53"/>
      <c r="AS69" s="53"/>
      <c r="AT69" s="53"/>
      <c r="AU69" s="53"/>
      <c r="AV69" s="53"/>
      <c r="AW69" s="77">
        <v>200000</v>
      </c>
      <c r="AX69" s="78"/>
      <c r="AY69" s="78"/>
      <c r="AZ69" s="78"/>
      <c r="BA69" s="78"/>
      <c r="BB69" s="78"/>
      <c r="BC69" s="78"/>
      <c r="BD69" s="79"/>
      <c r="BE69" s="76">
        <f t="shared" si="0"/>
        <v>200000</v>
      </c>
      <c r="BF69" s="76"/>
      <c r="BG69" s="76"/>
      <c r="BH69" s="76"/>
      <c r="BI69" s="76"/>
      <c r="BJ69" s="76"/>
      <c r="BK69" s="76"/>
      <c r="BL69" s="76"/>
    </row>
    <row r="70" spans="1:80" ht="83.25" customHeight="1" x14ac:dyDescent="0.2">
      <c r="A70" s="72"/>
      <c r="B70" s="72"/>
      <c r="C70" s="72"/>
      <c r="D70" s="72"/>
      <c r="E70" s="72"/>
      <c r="F70" s="72"/>
      <c r="G70" s="149" t="s">
        <v>91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62" t="s">
        <v>48</v>
      </c>
      <c r="AA70" s="62"/>
      <c r="AB70" s="62"/>
      <c r="AC70" s="62"/>
      <c r="AD70" s="62"/>
      <c r="AE70" s="54" t="s">
        <v>53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3"/>
      <c r="AP70" s="53"/>
      <c r="AQ70" s="53"/>
      <c r="AR70" s="53"/>
      <c r="AS70" s="53"/>
      <c r="AT70" s="53"/>
      <c r="AU70" s="53"/>
      <c r="AV70" s="53"/>
      <c r="AW70" s="77">
        <v>427391.2</v>
      </c>
      <c r="AX70" s="78"/>
      <c r="AY70" s="78"/>
      <c r="AZ70" s="78"/>
      <c r="BA70" s="78"/>
      <c r="BB70" s="78"/>
      <c r="BC70" s="78"/>
      <c r="BD70" s="79"/>
      <c r="BE70" s="76">
        <f t="shared" si="0"/>
        <v>427391.2</v>
      </c>
      <c r="BF70" s="76"/>
      <c r="BG70" s="76"/>
      <c r="BH70" s="76"/>
      <c r="BI70" s="76"/>
      <c r="BJ70" s="76"/>
      <c r="BK70" s="76"/>
      <c r="BL70" s="76"/>
    </row>
    <row r="71" spans="1:80" ht="17.25" customHeight="1" x14ac:dyDescent="0.2">
      <c r="A71" s="72"/>
      <c r="B71" s="72"/>
      <c r="C71" s="72"/>
      <c r="D71" s="72"/>
      <c r="E71" s="72"/>
      <c r="F71" s="72"/>
      <c r="G71" s="100" t="s">
        <v>61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80" ht="50.25" customHeight="1" x14ac:dyDescent="0.2">
      <c r="A72" s="72"/>
      <c r="B72" s="72"/>
      <c r="C72" s="72"/>
      <c r="D72" s="72"/>
      <c r="E72" s="72"/>
      <c r="F72" s="72"/>
      <c r="G72" s="94" t="s">
        <v>78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62" t="s">
        <v>62</v>
      </c>
      <c r="AA72" s="62"/>
      <c r="AB72" s="62"/>
      <c r="AC72" s="62"/>
      <c r="AD72" s="62"/>
      <c r="AE72" s="121" t="s">
        <v>89</v>
      </c>
      <c r="AF72" s="122"/>
      <c r="AG72" s="122"/>
      <c r="AH72" s="122"/>
      <c r="AI72" s="122"/>
      <c r="AJ72" s="122"/>
      <c r="AK72" s="122"/>
      <c r="AL72" s="122"/>
      <c r="AM72" s="122"/>
      <c r="AN72" s="123"/>
      <c r="AO72" s="53"/>
      <c r="AP72" s="53"/>
      <c r="AQ72" s="53"/>
      <c r="AR72" s="53"/>
      <c r="AS72" s="53"/>
      <c r="AT72" s="53"/>
      <c r="AU72" s="53"/>
      <c r="AV72" s="53"/>
      <c r="AW72" s="71">
        <v>7</v>
      </c>
      <c r="AX72" s="71"/>
      <c r="AY72" s="71"/>
      <c r="AZ72" s="71"/>
      <c r="BA72" s="71"/>
      <c r="BB72" s="71"/>
      <c r="BC72" s="71"/>
      <c r="BD72" s="71"/>
      <c r="BE72" s="64">
        <f>AO72+AW72</f>
        <v>7</v>
      </c>
      <c r="BF72" s="64"/>
      <c r="BG72" s="64"/>
      <c r="BH72" s="64"/>
      <c r="BI72" s="64"/>
      <c r="BJ72" s="64"/>
      <c r="BK72" s="64"/>
      <c r="BL72" s="64"/>
    </row>
    <row r="73" spans="1:80" ht="18" customHeight="1" x14ac:dyDescent="0.2">
      <c r="A73" s="72"/>
      <c r="B73" s="72"/>
      <c r="C73" s="72"/>
      <c r="D73" s="72"/>
      <c r="E73" s="72"/>
      <c r="F73" s="72"/>
      <c r="G73" s="153" t="s">
        <v>63</v>
      </c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5"/>
      <c r="Z73" s="54"/>
      <c r="AA73" s="69"/>
      <c r="AB73" s="69"/>
      <c r="AC73" s="69"/>
      <c r="AD73" s="70"/>
      <c r="AE73" s="54"/>
      <c r="AF73" s="69"/>
      <c r="AG73" s="69"/>
      <c r="AH73" s="69"/>
      <c r="AI73" s="69"/>
      <c r="AJ73" s="69"/>
      <c r="AK73" s="69"/>
      <c r="AL73" s="69"/>
      <c r="AM73" s="69"/>
      <c r="AN73" s="70"/>
      <c r="AO73" s="53"/>
      <c r="AP73" s="53"/>
      <c r="AQ73" s="53"/>
      <c r="AR73" s="53"/>
      <c r="AS73" s="53"/>
      <c r="AT73" s="53"/>
      <c r="AU73" s="53"/>
      <c r="AV73" s="53"/>
      <c r="AW73" s="71"/>
      <c r="AX73" s="71"/>
      <c r="AY73" s="71"/>
      <c r="AZ73" s="71"/>
      <c r="BA73" s="71"/>
      <c r="BB73" s="71"/>
      <c r="BC73" s="71"/>
      <c r="BD73" s="71"/>
      <c r="BE73" s="64"/>
      <c r="BF73" s="64"/>
      <c r="BG73" s="64"/>
      <c r="BH73" s="64"/>
      <c r="BI73" s="64"/>
      <c r="BJ73" s="64"/>
      <c r="BK73" s="64"/>
      <c r="BL73" s="64"/>
    </row>
    <row r="74" spans="1:80" ht="32.25" customHeight="1" x14ac:dyDescent="0.2">
      <c r="A74" s="72"/>
      <c r="B74" s="72"/>
      <c r="C74" s="72"/>
      <c r="D74" s="72"/>
      <c r="E74" s="72"/>
      <c r="F74" s="72"/>
      <c r="G74" s="66" t="s">
        <v>79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54" t="s">
        <v>48</v>
      </c>
      <c r="AA74" s="69"/>
      <c r="AB74" s="69"/>
      <c r="AC74" s="69"/>
      <c r="AD74" s="70"/>
      <c r="AE74" s="54" t="s">
        <v>55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3"/>
      <c r="AP74" s="53"/>
      <c r="AQ74" s="53"/>
      <c r="AR74" s="53"/>
      <c r="AS74" s="53"/>
      <c r="AT74" s="53"/>
      <c r="AU74" s="53"/>
      <c r="AV74" s="53"/>
      <c r="AW74" s="65">
        <f>AW63/AW72</f>
        <v>203913.02857142856</v>
      </c>
      <c r="AX74" s="65"/>
      <c r="AY74" s="65"/>
      <c r="AZ74" s="65"/>
      <c r="BA74" s="65"/>
      <c r="BB74" s="65"/>
      <c r="BC74" s="65"/>
      <c r="BD74" s="65"/>
      <c r="BE74" s="76">
        <f>AO74+AW74</f>
        <v>203913.02857142856</v>
      </c>
      <c r="BF74" s="76"/>
      <c r="BG74" s="76"/>
      <c r="BH74" s="76"/>
      <c r="BI74" s="76"/>
      <c r="BJ74" s="76"/>
      <c r="BK74" s="76"/>
      <c r="BL74" s="76"/>
    </row>
    <row r="75" spans="1:80" ht="18" customHeight="1" x14ac:dyDescent="0.2">
      <c r="A75" s="61">
        <v>0</v>
      </c>
      <c r="B75" s="61"/>
      <c r="C75" s="61"/>
      <c r="D75" s="61"/>
      <c r="E75" s="61"/>
      <c r="F75" s="61"/>
      <c r="G75" s="96" t="s">
        <v>49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9"/>
      <c r="AA75" s="99"/>
      <c r="AB75" s="99"/>
      <c r="AC75" s="99"/>
      <c r="AD75" s="99"/>
      <c r="AE75" s="101"/>
      <c r="AF75" s="102"/>
      <c r="AG75" s="102"/>
      <c r="AH75" s="102"/>
      <c r="AI75" s="102"/>
      <c r="AJ75" s="102"/>
      <c r="AK75" s="102"/>
      <c r="AL75" s="102"/>
      <c r="AM75" s="102"/>
      <c r="AN75" s="10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</row>
    <row r="76" spans="1:80" ht="36" customHeight="1" x14ac:dyDescent="0.2">
      <c r="A76" s="61"/>
      <c r="B76" s="61"/>
      <c r="C76" s="61"/>
      <c r="D76" s="61"/>
      <c r="E76" s="61"/>
      <c r="F76" s="61"/>
      <c r="G76" s="58" t="s">
        <v>90</v>
      </c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60"/>
      <c r="Z76" s="62" t="s">
        <v>50</v>
      </c>
      <c r="AA76" s="62"/>
      <c r="AB76" s="62"/>
      <c r="AC76" s="62"/>
      <c r="AD76" s="62"/>
      <c r="AE76" s="54" t="s">
        <v>55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63"/>
      <c r="AP76" s="63"/>
      <c r="AQ76" s="63"/>
      <c r="AR76" s="63"/>
      <c r="AS76" s="63"/>
      <c r="AT76" s="63"/>
      <c r="AU76" s="63"/>
      <c r="AV76" s="63"/>
      <c r="AW76" s="53">
        <f>AW72/7*100</f>
        <v>100</v>
      </c>
      <c r="AX76" s="53"/>
      <c r="AY76" s="53"/>
      <c r="AZ76" s="53"/>
      <c r="BA76" s="53"/>
      <c r="BB76" s="53"/>
      <c r="BC76" s="53"/>
      <c r="BD76" s="53"/>
      <c r="BE76" s="52">
        <f>AW76</f>
        <v>100</v>
      </c>
      <c r="BF76" s="52"/>
      <c r="BG76" s="52"/>
      <c r="BH76" s="52"/>
      <c r="BI76" s="52"/>
      <c r="BJ76" s="52"/>
      <c r="BK76" s="52"/>
      <c r="BL76" s="52"/>
    </row>
    <row r="77" spans="1:80" ht="78.75" hidden="1" customHeight="1" x14ac:dyDescent="0.2">
      <c r="A77" s="72"/>
      <c r="B77" s="72"/>
      <c r="C77" s="72"/>
      <c r="D77" s="72"/>
      <c r="E77" s="72"/>
      <c r="F77" s="72"/>
      <c r="G77" s="73" t="s">
        <v>87</v>
      </c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5"/>
      <c r="Z77" s="62" t="s">
        <v>50</v>
      </c>
      <c r="AA77" s="62"/>
      <c r="AB77" s="62"/>
      <c r="AC77" s="62"/>
      <c r="AD77" s="62"/>
      <c r="AE77" s="54" t="s">
        <v>55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3"/>
      <c r="AP77" s="53"/>
      <c r="AQ77" s="53"/>
      <c r="AR77" s="53"/>
      <c r="AS77" s="53"/>
      <c r="AT77" s="53"/>
      <c r="AU77" s="53"/>
      <c r="AV77" s="53"/>
      <c r="AW77" s="52">
        <f>(AW64)/7612478*100</f>
        <v>1.3136326962127183</v>
      </c>
      <c r="AX77" s="52">
        <f t="shared" ref="AX77:BD77" si="1">(AX64)/7612478*100</f>
        <v>0</v>
      </c>
      <c r="AY77" s="52">
        <f t="shared" si="1"/>
        <v>0</v>
      </c>
      <c r="AZ77" s="52">
        <f t="shared" si="1"/>
        <v>0</v>
      </c>
      <c r="BA77" s="52">
        <f t="shared" si="1"/>
        <v>0</v>
      </c>
      <c r="BB77" s="52">
        <f t="shared" si="1"/>
        <v>0</v>
      </c>
      <c r="BC77" s="52">
        <f t="shared" si="1"/>
        <v>0</v>
      </c>
      <c r="BD77" s="52">
        <f t="shared" si="1"/>
        <v>0</v>
      </c>
      <c r="BE77" s="52">
        <f>AO77+AW77</f>
        <v>1.3136326962127183</v>
      </c>
      <c r="BF77" s="52"/>
      <c r="BG77" s="52"/>
      <c r="BH77" s="52"/>
      <c r="BI77" s="52"/>
      <c r="BJ77" s="52"/>
      <c r="BK77" s="52"/>
      <c r="BL77" s="52"/>
      <c r="BV77" s="1" t="s">
        <v>90</v>
      </c>
      <c r="CB77" s="47">
        <v>1276031.52</v>
      </c>
    </row>
    <row r="78" spans="1:80" ht="66.75" hidden="1" customHeight="1" x14ac:dyDescent="0.2">
      <c r="A78" s="72"/>
      <c r="B78" s="72"/>
      <c r="C78" s="72"/>
      <c r="D78" s="72"/>
      <c r="E78" s="72"/>
      <c r="F78" s="72"/>
      <c r="G78" s="73" t="s">
        <v>86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5"/>
      <c r="Z78" s="62" t="s">
        <v>50</v>
      </c>
      <c r="AA78" s="62"/>
      <c r="AB78" s="62"/>
      <c r="AC78" s="62"/>
      <c r="AD78" s="62"/>
      <c r="AE78" s="54" t="s">
        <v>55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3"/>
      <c r="AP78" s="53"/>
      <c r="AQ78" s="53"/>
      <c r="AR78" s="53"/>
      <c r="AS78" s="53"/>
      <c r="AT78" s="53"/>
      <c r="AU78" s="53"/>
      <c r="AV78" s="53"/>
      <c r="AW78" s="57">
        <f>AW65/2685966*100</f>
        <v>3.7230553179005246</v>
      </c>
      <c r="AX78" s="57">
        <f t="shared" ref="AX78:BD78" si="2">AX65/2685966*100</f>
        <v>0</v>
      </c>
      <c r="AY78" s="57">
        <f t="shared" si="2"/>
        <v>0</v>
      </c>
      <c r="AZ78" s="57">
        <f t="shared" si="2"/>
        <v>0</v>
      </c>
      <c r="BA78" s="57">
        <f t="shared" si="2"/>
        <v>0</v>
      </c>
      <c r="BB78" s="57">
        <f t="shared" si="2"/>
        <v>0</v>
      </c>
      <c r="BC78" s="57">
        <f t="shared" si="2"/>
        <v>0</v>
      </c>
      <c r="BD78" s="57">
        <f t="shared" si="2"/>
        <v>0</v>
      </c>
      <c r="BE78" s="52">
        <f>AO78+AW78</f>
        <v>3.7230553179005246</v>
      </c>
      <c r="BF78" s="52"/>
      <c r="BG78" s="52"/>
      <c r="BH78" s="52"/>
      <c r="BI78" s="52"/>
      <c r="BJ78" s="52"/>
      <c r="BK78" s="52"/>
      <c r="BL78" s="52"/>
    </row>
    <row r="79" spans="1:80" ht="78.75" hidden="1" customHeight="1" x14ac:dyDescent="0.2">
      <c r="A79" s="72"/>
      <c r="B79" s="72"/>
      <c r="C79" s="72"/>
      <c r="D79" s="72"/>
      <c r="E79" s="72"/>
      <c r="F79" s="72"/>
      <c r="G79" s="157" t="s">
        <v>80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62" t="s">
        <v>50</v>
      </c>
      <c r="AA79" s="62"/>
      <c r="AB79" s="62"/>
      <c r="AC79" s="62"/>
      <c r="AD79" s="62"/>
      <c r="AE79" s="62" t="s">
        <v>55</v>
      </c>
      <c r="AF79" s="156"/>
      <c r="AG79" s="156"/>
      <c r="AH79" s="156"/>
      <c r="AI79" s="156"/>
      <c r="AJ79" s="156"/>
      <c r="AK79" s="156"/>
      <c r="AL79" s="156"/>
      <c r="AM79" s="156"/>
      <c r="AN79" s="156"/>
      <c r="AO79" s="53"/>
      <c r="AP79" s="53"/>
      <c r="AQ79" s="53"/>
      <c r="AR79" s="53"/>
      <c r="AS79" s="53"/>
      <c r="AT79" s="53"/>
      <c r="AU79" s="53"/>
      <c r="AV79" s="53"/>
      <c r="AW79" s="57">
        <f>(AW70+118238)/26210000*100</f>
        <v>2.0817596337275845</v>
      </c>
      <c r="AX79" s="57">
        <f t="shared" ref="AX79:BD79" si="3">(AX70+118238)/26210000*100</f>
        <v>0.45111789393361307</v>
      </c>
      <c r="AY79" s="57">
        <f t="shared" si="3"/>
        <v>0.45111789393361307</v>
      </c>
      <c r="AZ79" s="57">
        <f t="shared" si="3"/>
        <v>0.45111789393361307</v>
      </c>
      <c r="BA79" s="57">
        <f t="shared" si="3"/>
        <v>0.45111789393361307</v>
      </c>
      <c r="BB79" s="57">
        <f t="shared" si="3"/>
        <v>0.45111789393361307</v>
      </c>
      <c r="BC79" s="57">
        <f t="shared" si="3"/>
        <v>0.45111789393361307</v>
      </c>
      <c r="BD79" s="57">
        <f t="shared" si="3"/>
        <v>0.45111789393361307</v>
      </c>
      <c r="BE79" s="52">
        <f>AO79+AW79</f>
        <v>2.0817596337275845</v>
      </c>
      <c r="BF79" s="52"/>
      <c r="BG79" s="52"/>
      <c r="BH79" s="52"/>
      <c r="BI79" s="52"/>
      <c r="BJ79" s="52"/>
      <c r="BK79" s="52"/>
      <c r="BL79" s="52"/>
    </row>
    <row r="80" spans="1:80" ht="9.75" customHeight="1" x14ac:dyDescent="0.2"/>
    <row r="81" spans="1:59" ht="34.5" customHeight="1" x14ac:dyDescent="0.25">
      <c r="A81" s="107" t="s">
        <v>68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45"/>
      <c r="X81" s="45"/>
      <c r="Y81" s="45"/>
      <c r="Z81" s="45"/>
      <c r="AA81" s="45"/>
      <c r="AB81" s="45"/>
      <c r="AC81" s="45"/>
      <c r="AD81" s="45"/>
      <c r="AO81" s="84" t="s">
        <v>65</v>
      </c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</row>
    <row r="82" spans="1:59" ht="14.25" customHeight="1" x14ac:dyDescent="0.2">
      <c r="W82" s="95" t="s">
        <v>5</v>
      </c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44"/>
      <c r="AN82" s="39"/>
      <c r="AO82" s="86" t="s">
        <v>60</v>
      </c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</row>
    <row r="83" spans="1:59" ht="15.75" customHeight="1" x14ac:dyDescent="0.2">
      <c r="A83" s="105" t="s">
        <v>3</v>
      </c>
      <c r="B83" s="105"/>
      <c r="C83" s="105"/>
      <c r="D83" s="105"/>
      <c r="E83" s="105"/>
      <c r="F83" s="105"/>
    </row>
    <row r="84" spans="1:59" ht="18" customHeight="1" x14ac:dyDescent="0.25">
      <c r="A84" s="104" t="s">
        <v>51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8"/>
      <c r="AU84" s="38"/>
    </row>
    <row r="85" spans="1:59" ht="17.25" customHeight="1" x14ac:dyDescent="0.2">
      <c r="A85" s="35" t="s">
        <v>31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</row>
    <row r="86" spans="1:59" ht="6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34"/>
      <c r="AQ86" s="14"/>
      <c r="AR86" s="14"/>
      <c r="AS86" s="14"/>
    </row>
    <row r="87" spans="1:59" ht="18.75" customHeight="1" x14ac:dyDescent="0.25">
      <c r="A87" s="92" t="s">
        <v>66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45"/>
      <c r="X87" s="45"/>
      <c r="Y87" s="45"/>
      <c r="Z87" s="45"/>
      <c r="AA87" s="45"/>
      <c r="AB87" s="45"/>
      <c r="AC87" s="45"/>
      <c r="AD87" s="45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84" t="s">
        <v>67</v>
      </c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</row>
    <row r="88" spans="1:59" ht="15.75" customHeight="1" x14ac:dyDescent="0.2">
      <c r="W88" s="95" t="s">
        <v>5</v>
      </c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39"/>
      <c r="AO88" s="86" t="s">
        <v>60</v>
      </c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</row>
    <row r="89" spans="1:59" ht="12.75" customHeight="1" x14ac:dyDescent="0.2">
      <c r="A89" s="90">
        <f>AO7</f>
        <v>46055</v>
      </c>
      <c r="B89" s="91"/>
      <c r="C89" s="91"/>
      <c r="D89" s="91"/>
      <c r="E89" s="91"/>
      <c r="F89" s="91"/>
      <c r="G89" s="91"/>
      <c r="H89" s="91"/>
    </row>
    <row r="90" spans="1:59" ht="18" customHeight="1" x14ac:dyDescent="0.2">
      <c r="A90" s="89" t="s">
        <v>29</v>
      </c>
      <c r="B90" s="89"/>
      <c r="C90" s="89"/>
      <c r="D90" s="89"/>
      <c r="E90" s="89"/>
      <c r="F90" s="89"/>
      <c r="G90" s="89"/>
      <c r="H90" s="89"/>
      <c r="I90" s="12"/>
      <c r="J90" s="12"/>
      <c r="K90" s="12"/>
      <c r="L90" s="12"/>
      <c r="M90" s="12"/>
      <c r="N90" s="12"/>
      <c r="O90" s="12"/>
      <c r="P90" s="12"/>
      <c r="Q90" s="12"/>
    </row>
    <row r="91" spans="1:59" ht="11.25" customHeight="1" x14ac:dyDescent="0.2">
      <c r="A91" s="1" t="s">
        <v>30</v>
      </c>
    </row>
  </sheetData>
  <mergeCells count="261">
    <mergeCell ref="BE79:BL79"/>
    <mergeCell ref="Z79:AD79"/>
    <mergeCell ref="AE79:AN79"/>
    <mergeCell ref="AO79:AV79"/>
    <mergeCell ref="AW79:BD79"/>
    <mergeCell ref="G79:Y79"/>
    <mergeCell ref="A79:F79"/>
    <mergeCell ref="AE72:AN72"/>
    <mergeCell ref="BE70:BL70"/>
    <mergeCell ref="AE70:AN70"/>
    <mergeCell ref="BE66:BL66"/>
    <mergeCell ref="BE67:BL67"/>
    <mergeCell ref="BE68:BL68"/>
    <mergeCell ref="BE69:BL69"/>
    <mergeCell ref="AO70:AV70"/>
    <mergeCell ref="AW66:BD66"/>
    <mergeCell ref="AW67:BD67"/>
    <mergeCell ref="AW68:BD68"/>
    <mergeCell ref="AW69:BD69"/>
    <mergeCell ref="AW70:BD70"/>
    <mergeCell ref="AO66:AV66"/>
    <mergeCell ref="AO67:AV67"/>
    <mergeCell ref="AO68:AV68"/>
    <mergeCell ref="AO69:AV69"/>
    <mergeCell ref="A66:F66"/>
    <mergeCell ref="A67:F67"/>
    <mergeCell ref="A68:F68"/>
    <mergeCell ref="A69:F69"/>
    <mergeCell ref="A70:F70"/>
    <mergeCell ref="G66:Y66"/>
    <mergeCell ref="A75:F75"/>
    <mergeCell ref="G75:Y75"/>
    <mergeCell ref="Z73:AD73"/>
    <mergeCell ref="AE68:AN68"/>
    <mergeCell ref="AE69:AN69"/>
    <mergeCell ref="G69:Y69"/>
    <mergeCell ref="G70:Y70"/>
    <mergeCell ref="AE74:AN74"/>
    <mergeCell ref="AE73:AN73"/>
    <mergeCell ref="AE63:AN63"/>
    <mergeCell ref="G67:Y67"/>
    <mergeCell ref="G68:Y68"/>
    <mergeCell ref="Z66:AD66"/>
    <mergeCell ref="Z67:AD67"/>
    <mergeCell ref="Z68:AD68"/>
    <mergeCell ref="Z64:AD64"/>
    <mergeCell ref="AO74:AV74"/>
    <mergeCell ref="BE74:BL74"/>
    <mergeCell ref="A73:F73"/>
    <mergeCell ref="G73:Y73"/>
    <mergeCell ref="AO63:AV63"/>
    <mergeCell ref="AW63:BD63"/>
    <mergeCell ref="A63:F63"/>
    <mergeCell ref="G63:Y63"/>
    <mergeCell ref="Z63:AD63"/>
    <mergeCell ref="AO64:AV64"/>
    <mergeCell ref="AO73:AV73"/>
    <mergeCell ref="Z72:AD72"/>
    <mergeCell ref="AO72:AV72"/>
    <mergeCell ref="Z69:AD69"/>
    <mergeCell ref="Z70:AD70"/>
    <mergeCell ref="AE66:AN66"/>
    <mergeCell ref="AE67:AN67"/>
    <mergeCell ref="B20:L20"/>
    <mergeCell ref="BE63:BL63"/>
    <mergeCell ref="AE61:AN61"/>
    <mergeCell ref="AW61:BD61"/>
    <mergeCell ref="AW64:BD64"/>
    <mergeCell ref="AE62:AN62"/>
    <mergeCell ref="AO62:AV62"/>
    <mergeCell ref="BE62:BL62"/>
    <mergeCell ref="BE64:BL64"/>
    <mergeCell ref="AE64:AN64"/>
    <mergeCell ref="AO61:AV61"/>
    <mergeCell ref="D45:AB45"/>
    <mergeCell ref="AC45:AJ45"/>
    <mergeCell ref="AS45:AZ45"/>
    <mergeCell ref="A37:F37"/>
    <mergeCell ref="A61:F61"/>
    <mergeCell ref="G61:AD61"/>
    <mergeCell ref="A53:C53"/>
    <mergeCell ref="G37:BL37"/>
    <mergeCell ref="AC43:AJ44"/>
    <mergeCell ref="N14:AS14"/>
    <mergeCell ref="AU13:BB13"/>
    <mergeCell ref="AU14:BB14"/>
    <mergeCell ref="B16:L16"/>
    <mergeCell ref="B19:L19"/>
    <mergeCell ref="N19:Y19"/>
    <mergeCell ref="AA19:AI19"/>
    <mergeCell ref="AS22:BC22"/>
    <mergeCell ref="U22:AD22"/>
    <mergeCell ref="AE22:AR22"/>
    <mergeCell ref="AO1:BL1"/>
    <mergeCell ref="A10:BL10"/>
    <mergeCell ref="AO7:AU7"/>
    <mergeCell ref="AW7:BF7"/>
    <mergeCell ref="AO2:BL2"/>
    <mergeCell ref="N16:AS16"/>
    <mergeCell ref="AU16:BB16"/>
    <mergeCell ref="AO6:BF6"/>
    <mergeCell ref="AO4:BL4"/>
    <mergeCell ref="AO5:BL5"/>
    <mergeCell ref="AO3:BL3"/>
    <mergeCell ref="A11:BL11"/>
    <mergeCell ref="B17:L17"/>
    <mergeCell ref="N17:AS17"/>
    <mergeCell ref="B13:L13"/>
    <mergeCell ref="B14:L14"/>
    <mergeCell ref="N13:AS13"/>
    <mergeCell ref="T23:W23"/>
    <mergeCell ref="BE20:BL20"/>
    <mergeCell ref="BE19:BL19"/>
    <mergeCell ref="AK19:BC19"/>
    <mergeCell ref="AU17:BB17"/>
    <mergeCell ref="N20:Y20"/>
    <mergeCell ref="AA20:AI20"/>
    <mergeCell ref="BD22:BL22"/>
    <mergeCell ref="AK20:BC20"/>
    <mergeCell ref="A22:T22"/>
    <mergeCell ref="A30:F30"/>
    <mergeCell ref="G30:BL30"/>
    <mergeCell ref="G29:BL29"/>
    <mergeCell ref="I23:S23"/>
    <mergeCell ref="AS42:AZ42"/>
    <mergeCell ref="A25:BL25"/>
    <mergeCell ref="A26:BL26"/>
    <mergeCell ref="A23:H23"/>
    <mergeCell ref="A28:BL28"/>
    <mergeCell ref="A29:F29"/>
    <mergeCell ref="A34:BL34"/>
    <mergeCell ref="G38:BL38"/>
    <mergeCell ref="A33:BL33"/>
    <mergeCell ref="A36:BL36"/>
    <mergeCell ref="D43:AB44"/>
    <mergeCell ref="AK43:AR44"/>
    <mergeCell ref="A38:F38"/>
    <mergeCell ref="A31:F31"/>
    <mergeCell ref="G31:BL31"/>
    <mergeCell ref="AC47:AJ47"/>
    <mergeCell ref="AK47:AR47"/>
    <mergeCell ref="A47:C47"/>
    <mergeCell ref="A39:F39"/>
    <mergeCell ref="G39:BL39"/>
    <mergeCell ref="D46:AB46"/>
    <mergeCell ref="AC46:AJ46"/>
    <mergeCell ref="AK46:AR46"/>
    <mergeCell ref="BE50:BL50"/>
    <mergeCell ref="A49:BL49"/>
    <mergeCell ref="AK45:AR45"/>
    <mergeCell ref="AS46:AZ46"/>
    <mergeCell ref="A41:AZ41"/>
    <mergeCell ref="AS47:AZ47"/>
    <mergeCell ref="AS43:AZ44"/>
    <mergeCell ref="A43:C44"/>
    <mergeCell ref="A84:V84"/>
    <mergeCell ref="A83:F83"/>
    <mergeCell ref="A46:C46"/>
    <mergeCell ref="A55:C55"/>
    <mergeCell ref="A57:BL57"/>
    <mergeCell ref="A45:C45"/>
    <mergeCell ref="AW62:BD62"/>
    <mergeCell ref="A81:V81"/>
    <mergeCell ref="BE61:BL61"/>
    <mergeCell ref="D47:AB47"/>
    <mergeCell ref="W88:AM88"/>
    <mergeCell ref="W82:AL82"/>
    <mergeCell ref="AE60:AN60"/>
    <mergeCell ref="G62:Y62"/>
    <mergeCell ref="Z62:AD62"/>
    <mergeCell ref="G71:Y71"/>
    <mergeCell ref="G64:Y64"/>
    <mergeCell ref="AE71:AN71"/>
    <mergeCell ref="Z75:AD75"/>
    <mergeCell ref="AE75:AN75"/>
    <mergeCell ref="A90:H90"/>
    <mergeCell ref="A89:H89"/>
    <mergeCell ref="A87:V87"/>
    <mergeCell ref="A51:C52"/>
    <mergeCell ref="A54:C54"/>
    <mergeCell ref="A62:F62"/>
    <mergeCell ref="A71:F71"/>
    <mergeCell ref="A64:F64"/>
    <mergeCell ref="A72:F72"/>
    <mergeCell ref="G72:Y72"/>
    <mergeCell ref="D51:AN52"/>
    <mergeCell ref="D53:AN53"/>
    <mergeCell ref="D54:AN54"/>
    <mergeCell ref="BE53:BL53"/>
    <mergeCell ref="BE51:BL52"/>
    <mergeCell ref="BE54:BL54"/>
    <mergeCell ref="AO53:AV53"/>
    <mergeCell ref="AO54:AV54"/>
    <mergeCell ref="AO81:BG81"/>
    <mergeCell ref="AO88:BG88"/>
    <mergeCell ref="AO82:BG82"/>
    <mergeCell ref="AO87:BG87"/>
    <mergeCell ref="BE55:BL55"/>
    <mergeCell ref="AW51:BD52"/>
    <mergeCell ref="AW53:BD53"/>
    <mergeCell ref="AW54:BD54"/>
    <mergeCell ref="AW55:BD55"/>
    <mergeCell ref="AO51:AV52"/>
    <mergeCell ref="AO55:AV55"/>
    <mergeCell ref="D55:AN55"/>
    <mergeCell ref="A59:F59"/>
    <mergeCell ref="G59:Y59"/>
    <mergeCell ref="Z59:AD59"/>
    <mergeCell ref="AE59:AN59"/>
    <mergeCell ref="AW59:BD59"/>
    <mergeCell ref="BE59:BL59"/>
    <mergeCell ref="A60:F60"/>
    <mergeCell ref="G60:Y60"/>
    <mergeCell ref="Z60:AD60"/>
    <mergeCell ref="AO60:AV60"/>
    <mergeCell ref="AW60:BD60"/>
    <mergeCell ref="BE60:BL60"/>
    <mergeCell ref="AO59:AV59"/>
    <mergeCell ref="BE65:BL65"/>
    <mergeCell ref="AW65:BD65"/>
    <mergeCell ref="A65:F65"/>
    <mergeCell ref="G65:Y65"/>
    <mergeCell ref="Z65:AD65"/>
    <mergeCell ref="AE65:AN65"/>
    <mergeCell ref="AO65:AV65"/>
    <mergeCell ref="A78:F78"/>
    <mergeCell ref="G78:Y78"/>
    <mergeCell ref="Z78:AD78"/>
    <mergeCell ref="AE78:AN78"/>
    <mergeCell ref="Z71:AD71"/>
    <mergeCell ref="AO78:AV78"/>
    <mergeCell ref="A77:F77"/>
    <mergeCell ref="G77:Y77"/>
    <mergeCell ref="Z77:AD77"/>
    <mergeCell ref="A74:F74"/>
    <mergeCell ref="BE71:BL71"/>
    <mergeCell ref="AO71:AV71"/>
    <mergeCell ref="AW71:BD71"/>
    <mergeCell ref="AW73:BD73"/>
    <mergeCell ref="BE78:BL78"/>
    <mergeCell ref="AO75:AV75"/>
    <mergeCell ref="AW75:BD75"/>
    <mergeCell ref="BE75:BL75"/>
    <mergeCell ref="BE77:BL77"/>
    <mergeCell ref="AW72:BD72"/>
    <mergeCell ref="A76:F76"/>
    <mergeCell ref="Z76:AD76"/>
    <mergeCell ref="AE76:AN76"/>
    <mergeCell ref="AO76:AV76"/>
    <mergeCell ref="AW76:BD76"/>
    <mergeCell ref="BE72:BL72"/>
    <mergeCell ref="AW74:BD74"/>
    <mergeCell ref="BE73:BL73"/>
    <mergeCell ref="G74:Y74"/>
    <mergeCell ref="Z74:AD74"/>
    <mergeCell ref="BE76:BL76"/>
    <mergeCell ref="AO77:AV77"/>
    <mergeCell ref="AW77:BD77"/>
    <mergeCell ref="AE77:AN77"/>
    <mergeCell ref="AW78:BD78"/>
    <mergeCell ref="G76:Y76"/>
  </mergeCells>
  <phoneticPr fontId="0" type="noConversion"/>
  <conditionalFormatting sqref="D47:I47">
    <cfRule type="cellIs" dxfId="5" priority="16" stopIfTrue="1" operator="equal">
      <formula>#REF!</formula>
    </cfRule>
  </conditionalFormatting>
  <conditionalFormatting sqref="G77:G79 G62:L62 D46 G59:G62 H64:Y65 G64:G75 H75:L75">
    <cfRule type="cellIs" dxfId="4" priority="18" stopIfTrue="1" operator="equal">
      <formula>#REF!</formula>
    </cfRule>
  </conditionalFormatting>
  <conditionalFormatting sqref="G64:G70">
    <cfRule type="cellIs" dxfId="3" priority="21" stopIfTrue="1" operator="equal">
      <formula>$G62</formula>
    </cfRule>
  </conditionalFormatting>
  <conditionalFormatting sqref="A59:F79">
    <cfRule type="cellIs" dxfId="2" priority="17" stopIfTrue="1" operator="equal">
      <formula>0</formula>
    </cfRule>
  </conditionalFormatting>
  <conditionalFormatting sqref="G77">
    <cfRule type="cellIs" dxfId="1" priority="5" stopIfTrue="1" operator="equal">
      <formula>$G75</formula>
    </cfRule>
  </conditionalFormatting>
  <conditionalFormatting sqref="G62">
    <cfRule type="cellIs" dxfId="0" priority="4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6" fitToHeight="500" orientation="landscape" r:id="rId1"/>
  <headerFooter alignWithMargins="0"/>
  <rowBreaks count="1" manualBreakCount="1">
    <brk id="39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1416091</vt:lpstr>
      <vt:lpstr>'1416091'!Область_друку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2026-01-27T13:41:47Z</cp:lastPrinted>
  <dcterms:created xsi:type="dcterms:W3CDTF">2016-08-15T09:54:21Z</dcterms:created>
  <dcterms:modified xsi:type="dcterms:W3CDTF">2026-02-18T09:14:36Z</dcterms:modified>
</cp:coreProperties>
</file>