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7670" sheetId="2" r:id="rId1"/>
  </sheets>
  <definedNames>
    <definedName name="_xlnm.Print_Area" localSheetId="0">'1417670'!$A$1:$BL$88</definedName>
  </definedNames>
  <calcPr calcId="152511"/>
</workbook>
</file>

<file path=xl/calcChain.xml><?xml version="1.0" encoding="utf-8"?>
<calcChain xmlns="http://schemas.openxmlformats.org/spreadsheetml/2006/main">
  <c r="BD75" i="2" l="1"/>
  <c r="BC75" i="2"/>
  <c r="BB75" i="2"/>
  <c r="BA75" i="2"/>
  <c r="AZ75" i="2"/>
  <c r="AY75" i="2"/>
  <c r="AX75" i="2"/>
  <c r="BE70" i="2"/>
  <c r="AW69" i="2"/>
  <c r="BE69" i="2"/>
  <c r="AW67" i="2"/>
  <c r="AW73" i="2" s="1"/>
  <c r="BE73" i="2" s="1"/>
  <c r="BE67" i="2"/>
  <c r="AW66" i="2"/>
  <c r="AW72" i="2" s="1"/>
  <c r="BE72" i="2" s="1"/>
  <c r="AW45" i="2"/>
  <c r="AW49" i="2" s="1"/>
  <c r="BE77" i="2"/>
  <c r="BE47" i="2"/>
  <c r="BE48" i="2"/>
  <c r="BE46" i="2"/>
  <c r="BT49" i="2"/>
  <c r="BV49" i="2" s="1"/>
  <c r="BT75" i="2"/>
  <c r="A86" i="2"/>
  <c r="BE45" i="2"/>
  <c r="BE49" i="2" l="1"/>
  <c r="I22" i="2"/>
  <c r="U21" i="2" s="1"/>
  <c r="BE66" i="2"/>
  <c r="AW56" i="2"/>
  <c r="AW65" i="2"/>
  <c r="AW75" i="2" l="1"/>
  <c r="BE75" i="2" s="1"/>
  <c r="BE65" i="2"/>
  <c r="BE56" i="2"/>
  <c r="AW57" i="2"/>
  <c r="BE57" i="2" s="1"/>
</calcChain>
</file>

<file path=xl/sharedStrings.xml><?xml version="1.0" encoding="utf-8"?>
<sst xmlns="http://schemas.openxmlformats.org/spreadsheetml/2006/main" count="125" uniqueCount="92">
  <si>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</si>
  <si>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</si>
  <si>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</si>
  <si>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</si>
  <si>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</si>
  <si>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</si>
  <si>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</si>
  <si>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</si>
  <si>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</si>
  <si>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</si>
  <si>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</si>
  <si>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</si>
  <si>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</si>
  <si>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</si>
  <si>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</si>
  <si>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</si>
  <si>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</si>
  <si>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</si>
  <si>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</si>
  <si>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</si>
  <si>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</si>
  <si>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</si>
  <si>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</si>
  <si>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</si>
  <si>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</si>
  <si>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</si>
  <si>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</si>
  <si>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</si>
  <si>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</si>
  <si>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</si>
  <si>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</si>
  <si>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</si>
  <si>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</si>
  <si>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</si>
  <si>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</si>
  <si>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</si>
  <si>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</si>
  <si>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</si>
  <si>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</si>
  <si>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</si>
  <si>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</si>
  <si>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</si>
  <si>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</si>
  <si>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</si>
  <si>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</si>
  <si>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</si>
  <si>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</si>
  <si>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</si>
  <si>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якості</t>
  </si>
  <si>
    <t>відс.</t>
  </si>
  <si>
    <t>Фінансове управління Хмельницької міської ради</t>
  </si>
  <si>
    <t>03356163</t>
  </si>
  <si>
    <t>7670</t>
  </si>
  <si>
    <t>0490</t>
  </si>
  <si>
    <t>Управління комунальної інфраструктури Хмельницької міської ради</t>
  </si>
  <si>
    <t xml:space="preserve">співвідношення суми поповнення статутного капіталу до розміру статутного капіталу на початок року </t>
  </si>
  <si>
    <t>розрахунково</t>
  </si>
  <si>
    <t>гривень</t>
  </si>
  <si>
    <t>ефективності</t>
  </si>
  <si>
    <t>рішення сесії міської ради</t>
  </si>
  <si>
    <t>од.</t>
  </si>
  <si>
    <t>Наказ</t>
  </si>
  <si>
    <t>обсяг видатків, в т. ч.:</t>
  </si>
  <si>
    <t>(Власне ім'я, ПРІЗВИЩЕ)</t>
  </si>
  <si>
    <t xml:space="preserve">продукту </t>
  </si>
  <si>
    <t>2256400000</t>
  </si>
  <si>
    <t>Сергій ЯМЧУК</t>
  </si>
  <si>
    <t>Начальник фінансового управління</t>
  </si>
  <si>
    <t>1.1</t>
  </si>
  <si>
    <t>Програма підтримки і розвитку міського комунального підприємства «Хмельницькводоканал» на 2023-2027 роки (із змінами)</t>
  </si>
  <si>
    <t>Внески до статутного капіталу суб`єктів господарювання</t>
  </si>
  <si>
    <t xml:space="preserve">комерційна пропозиція </t>
  </si>
  <si>
    <t>Внески до статутного капіталу міського комунального підприємства "Хмельницькводоканал"</t>
  </si>
  <si>
    <t>Завдання 1. Поповнення статутного капіталу для функціонування міського комунального підприємства "Хмельницькводоканал"</t>
  </si>
  <si>
    <t>обсяг видатків на придбання обладнання для господарської діяльності</t>
  </si>
  <si>
    <t>Завдання 1. Поповнення статутного капіталу для функціонування міського комунального підприємства  "Хмельницькводоканал"</t>
  </si>
  <si>
    <t>1.2</t>
  </si>
  <si>
    <t>1.3</t>
  </si>
  <si>
    <t xml:space="preserve">кількість обладнання для господарської діяльності, які планується придбати 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</si>
  <si>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</si>
  <si>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</si>
  <si>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відсоток виконання зобов'язань по договору на придбання спеціалізованої техніки</t>
  </si>
  <si>
    <t>середні витрати на придбання 1 од. обладнання для господарської діяльності</t>
  </si>
  <si>
    <t>бюджетної програми місцевого бюджету на 2026  рік</t>
  </si>
  <si>
    <t>Забезпечення належного функціонування та розвитку об’єктів житлово-комунального господарства ХМТГ</t>
  </si>
  <si>
    <t>Виконання робіт з будівництва, реконструкції, капітального ремонту об’єктів житлово-комунального господарства, придання спеціалізованої техніки та обладнання</t>
  </si>
  <si>
    <t xml:space="preserve"> 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Програма підтримки і розвитку міського комунального підприємства «Хмельницькводоканал» на 2023-2027 роки (із змінами), рішення сесії Хмельницької міської ради від 18.12.2025 року № 10 "Про бюджет Хмельницької міської територіальної громади на 2026 рік"</t>
  </si>
  <si>
    <t>Придбання насосу</t>
  </si>
  <si>
    <t xml:space="preserve">Придбання засувок шиберно-ножевих міжфланцевих для каналізації DN 800 PN10 в комплекті зі штурвалом </t>
  </si>
  <si>
    <t>Придбання поворотно-дискового затвору з подвійним ексцентриситетом DN 800 PN16</t>
  </si>
  <si>
    <t>обсяг видатків на придбання запчастин для господарської діяльності</t>
  </si>
  <si>
    <t xml:space="preserve">кількість запчастин для господарської діяльності, які планується придбати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</si>
</sst>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20" fillId="0" borderId="0"/>
    <xf numFmtId="0" fontId="27" fillId="0" borderId="0"/>
    <xf numFmtId="0" fontId="20" fillId="0" borderId="0"/>
    <xf numFmtId="0" fontId="27" fillId="0" borderId="0"/>
    <xf numFmtId="0" fontId="20" fillId="0" borderId="0"/>
  </cellStyleXfs>
  <cellXfs count="182">
    <xf numFmtId="0" fontId="0" fillId="0" borderId="0" xfId="0"/>
    <xf numFmtId="0" fontId="2" fillId="0" borderId="0" xfId="0" applyFont="1"/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/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9" fillId="0" borderId="0" xfId="0" applyFont="1" applyBorder="1" applyAlignment="1">
      <alignment horizontal="center" vertical="top"/>
    </xf>
    <xf numFmtId="0" fontId="19" fillId="0" borderId="0" xfId="0" applyFont="1"/>
    <xf numFmtId="0" fontId="18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23" fillId="0" borderId="0" xfId="0" applyFont="1"/>
    <xf numFmtId="4" fontId="23" fillId="0" borderId="0" xfId="0" applyNumberFormat="1" applyFont="1"/>
    <xf numFmtId="4" fontId="24" fillId="0" borderId="0" xfId="0" applyNumberFormat="1" applyFont="1"/>
    <xf numFmtId="0" fontId="24" fillId="0" borderId="0" xfId="0" applyFont="1"/>
    <xf numFmtId="4" fontId="3" fillId="2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/>
    <xf numFmtId="0" fontId="3" fillId="2" borderId="4" xfId="0" applyNumberFormat="1" applyFont="1" applyFill="1" applyBorder="1" applyAlignment="1">
      <alignment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vertical="center" wrapText="1"/>
    </xf>
    <xf numFmtId="49" fontId="3" fillId="0" borderId="4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vertical="center" wrapText="1"/>
    </xf>
    <xf numFmtId="49" fontId="3" fillId="0" borderId="6" xfId="5" applyNumberFormat="1" applyFont="1" applyBorder="1" applyAlignment="1">
      <alignment vertical="center" wrapText="1"/>
    </xf>
    <xf numFmtId="4" fontId="26" fillId="0" borderId="4" xfId="0" applyNumberFormat="1" applyFont="1" applyBorder="1" applyAlignment="1" applyProtection="1">
      <alignment horizontal="center" vertical="center" wrapText="1"/>
    </xf>
    <xf numFmtId="4" fontId="26" fillId="0" borderId="5" xfId="0" applyNumberFormat="1" applyFont="1" applyBorder="1" applyAlignment="1" applyProtection="1">
      <alignment horizontal="center" vertical="center" wrapText="1"/>
    </xf>
    <xf numFmtId="4" fontId="26" fillId="0" borderId="6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4" fontId="26" fillId="0" borderId="6" xfId="0" applyNumberFormat="1" applyFont="1" applyBorder="1" applyAlignment="1">
      <alignment horizontal="center" vertical="center" wrapText="1"/>
    </xf>
    <xf numFmtId="174" fontId="3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4" fillId="0" borderId="4" xfId="4" applyFont="1" applyBorder="1" applyAlignment="1">
      <alignment vertical="center" wrapText="1"/>
    </xf>
    <xf numFmtId="0" fontId="4" fillId="0" borderId="5" xfId="4" applyFont="1" applyBorder="1" applyAlignment="1">
      <alignment vertical="center" wrapText="1"/>
    </xf>
    <xf numFmtId="0" fontId="4" fillId="0" borderId="6" xfId="4" applyFont="1" applyBorder="1" applyAlignment="1">
      <alignment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4" fontId="11" fillId="2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26" fillId="2" borderId="7" xfId="0" applyNumberFormat="1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2" fontId="4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top" wrapText="1"/>
    </xf>
    <xf numFmtId="0" fontId="4" fillId="0" borderId="5" xfId="0" applyNumberFormat="1" applyFont="1" applyBorder="1" applyAlignment="1">
      <alignment vertical="top" wrapText="1"/>
    </xf>
    <xf numFmtId="0" fontId="4" fillId="0" borderId="6" xfId="0" applyNumberFormat="1" applyFont="1" applyBorder="1" applyAlignment="1">
      <alignment vertical="top" wrapText="1"/>
    </xf>
    <xf numFmtId="0" fontId="4" fillId="2" borderId="4" xfId="0" applyNumberFormat="1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2" fontId="21" fillId="2" borderId="4" xfId="0" applyNumberFormat="1" applyFont="1" applyFill="1" applyBorder="1" applyAlignment="1">
      <alignment horizontal="center" vertical="center"/>
    </xf>
    <xf numFmtId="2" fontId="21" fillId="2" borderId="5" xfId="0" applyNumberFormat="1" applyFont="1" applyFill="1" applyBorder="1" applyAlignment="1">
      <alignment horizontal="center" vertical="center"/>
    </xf>
    <xf numFmtId="2" fontId="21" fillId="2" borderId="6" xfId="0" applyNumberFormat="1" applyFont="1" applyFill="1" applyBorder="1" applyAlignment="1">
      <alignment horizontal="center" vertical="center"/>
    </xf>
  </cellXfs>
  <cellStyles count="7">
    <cellStyle name="Звичайний" xfId="0" builtinId="0"/>
    <cellStyle name="Звичайний 2 2" xfId="1"/>
    <cellStyle name="Звичайний 21 2 3 2" xfId="2"/>
    <cellStyle name="Звичайний 21 2 3 2 3" xfId="3"/>
    <cellStyle name="Звичайний 21 2 3 2 3 2 2" xfId="4"/>
    <cellStyle name="Звичайний 21 2 3 2 3 2 2 2" xfId="5"/>
    <cellStyle name="Звичайний 21 2 3 2 3 2 2 2 2" xfId="6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8"/>
  <sheetViews>
    <sheetView tabSelected="1" view="pageBreakPreview" zoomScaleNormal="100" zoomScaleSheetLayoutView="100" workbookViewId="0">
      <selection activeCell="BP13" sqref="BP13"/>
    </sheetView>
  </sheetViews>
  <sheetFormatPr defaultRowHeight="12.75" x14ac:dyDescent="0.2"/>
  <cols>
    <col min="1" max="20" width="2.85546875" style="1" customWidth="1"/>
    <col min="21" max="21" width="4.7109375" style="1" customWidth="1"/>
    <col min="22" max="22" width="2.85546875" style="1" customWidth="1"/>
    <col min="23" max="29" width="3.7109375" style="1" customWidth="1"/>
    <col min="30" max="38" width="3.28515625" style="1" customWidth="1"/>
    <col min="39" max="39" width="4.28515625" style="1" customWidth="1"/>
    <col min="40" max="40" width="3.28515625" style="1" customWidth="1"/>
    <col min="41" max="54" width="2.85546875" style="1" customWidth="1"/>
    <col min="55" max="55" width="3.5703125" style="1" customWidth="1"/>
    <col min="56" max="63" width="2.85546875" style="1" customWidth="1"/>
    <col min="64" max="64" width="2" style="1" customWidth="1"/>
    <col min="65" max="65" width="2.85546875" style="1" customWidth="1"/>
    <col min="66" max="67" width="3" style="1" customWidth="1"/>
    <col min="68" max="68" width="7.5703125" style="1" customWidth="1"/>
    <col min="69" max="69" width="3" style="1" customWidth="1"/>
    <col min="70" max="70" width="7.85546875" style="1" customWidth="1"/>
    <col min="71" max="71" width="3" style="1" customWidth="1"/>
    <col min="72" max="72" width="12.140625" style="1" customWidth="1"/>
    <col min="73" max="73" width="3" style="1" customWidth="1"/>
    <col min="74" max="74" width="12.42578125" style="1" customWidth="1"/>
    <col min="75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42" t="s">
        <v>18</v>
      </c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77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7" ht="15" customHeight="1" x14ac:dyDescent="0.2">
      <c r="AO3" s="148" t="s">
        <v>61</v>
      </c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</row>
    <row r="4" spans="1:77" ht="23.25" customHeight="1" x14ac:dyDescent="0.25">
      <c r="AO4" s="144" t="s">
        <v>54</v>
      </c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</row>
    <row r="5" spans="1:77" x14ac:dyDescent="0.2">
      <c r="AO5" s="147" t="s">
        <v>6</v>
      </c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</row>
    <row r="6" spans="1:77" ht="7.5" customHeight="1" x14ac:dyDescent="0.2"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</row>
    <row r="7" spans="1:77" ht="15" customHeight="1" x14ac:dyDescent="0.2">
      <c r="AO7" s="145">
        <v>46055</v>
      </c>
      <c r="AP7" s="146"/>
      <c r="AQ7" s="146"/>
      <c r="AR7" s="146"/>
      <c r="AS7" s="146"/>
      <c r="AT7" s="146"/>
      <c r="AU7" s="146"/>
      <c r="AV7" s="1" t="s">
        <v>44</v>
      </c>
      <c r="AW7" s="130">
        <v>13</v>
      </c>
      <c r="AX7" s="130"/>
      <c r="AY7" s="130"/>
      <c r="AZ7" s="130"/>
      <c r="BA7" s="130"/>
      <c r="BB7" s="130"/>
      <c r="BC7" s="130"/>
      <c r="BD7" s="130"/>
      <c r="BE7" s="130"/>
      <c r="BF7" s="130"/>
    </row>
    <row r="8" spans="1:77" ht="8.25" customHeight="1" x14ac:dyDescent="0.2">
      <c r="AO8" s="27"/>
      <c r="AP8" s="27"/>
      <c r="AQ8" s="27"/>
      <c r="AR8" s="27"/>
      <c r="AS8" s="27"/>
      <c r="AT8" s="27"/>
      <c r="AU8" s="27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77" ht="15.75" customHeight="1" x14ac:dyDescent="0.2">
      <c r="A9" s="134" t="s">
        <v>7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77" ht="15.75" customHeight="1" x14ac:dyDescent="0.2">
      <c r="A10" s="134" t="s">
        <v>83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</row>
    <row r="11" spans="1:77" ht="6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77" customFormat="1" ht="18.75" customHeight="1" x14ac:dyDescent="0.2">
      <c r="A12" s="16" t="s">
        <v>34</v>
      </c>
      <c r="B12" s="122">
        <v>1400000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41"/>
      <c r="N12" s="131" t="s">
        <v>54</v>
      </c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42"/>
      <c r="AU12" s="122" t="s">
        <v>51</v>
      </c>
      <c r="AV12" s="123"/>
      <c r="AW12" s="123"/>
      <c r="AX12" s="123"/>
      <c r="AY12" s="123"/>
      <c r="AZ12" s="123"/>
      <c r="BA12" s="123"/>
      <c r="BB12" s="123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</row>
    <row r="13" spans="1:77" customFormat="1" ht="24" customHeight="1" x14ac:dyDescent="0.2">
      <c r="A13" s="24"/>
      <c r="B13" s="133" t="s">
        <v>37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8"/>
      <c r="N13" s="132" t="s">
        <v>43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38"/>
      <c r="AU13" s="133" t="s">
        <v>36</v>
      </c>
      <c r="AV13" s="133"/>
      <c r="AW13" s="133"/>
      <c r="AX13" s="133"/>
      <c r="AY13" s="133"/>
      <c r="AZ13" s="133"/>
      <c r="BA13" s="133"/>
      <c r="BB13" s="133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7" customFormat="1" x14ac:dyDescent="0.2">
      <c r="BE14" s="20"/>
      <c r="BF14" s="20"/>
      <c r="BG14" s="20"/>
      <c r="BH14" s="20"/>
      <c r="BI14" s="20"/>
      <c r="BJ14" s="20"/>
      <c r="BK14" s="20"/>
      <c r="BL14" s="20"/>
    </row>
    <row r="15" spans="1:77" customFormat="1" ht="19.5" customHeight="1" x14ac:dyDescent="0.2">
      <c r="A15" s="26" t="s">
        <v>4</v>
      </c>
      <c r="B15" s="122">
        <v>1410000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41"/>
      <c r="N15" s="131" t="s">
        <v>54</v>
      </c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42"/>
      <c r="AU15" s="122" t="s">
        <v>51</v>
      </c>
      <c r="AV15" s="123"/>
      <c r="AW15" s="123"/>
      <c r="AX15" s="123"/>
      <c r="AY15" s="123"/>
      <c r="AZ15" s="123"/>
      <c r="BA15" s="123"/>
      <c r="BB15" s="123"/>
      <c r="BC15" s="17"/>
      <c r="BD15" s="17"/>
      <c r="BE15" s="17"/>
      <c r="BF15" s="17"/>
      <c r="BG15" s="17"/>
      <c r="BH15" s="17"/>
      <c r="BI15" s="17"/>
      <c r="BJ15" s="17"/>
      <c r="BK15" s="17"/>
      <c r="BL15" s="18"/>
      <c r="BM15" s="21"/>
      <c r="BN15" s="21"/>
      <c r="BO15" s="21"/>
      <c r="BP15" s="17"/>
      <c r="BQ15" s="17"/>
      <c r="BR15" s="17"/>
      <c r="BS15" s="17"/>
      <c r="BT15" s="17"/>
      <c r="BU15" s="17"/>
      <c r="BV15" s="17"/>
      <c r="BW15" s="17"/>
    </row>
    <row r="16" spans="1:77" customFormat="1" ht="24" customHeight="1" x14ac:dyDescent="0.2">
      <c r="A16" s="23"/>
      <c r="B16" s="133" t="s">
        <v>37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8"/>
      <c r="N16" s="132" t="s">
        <v>42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38"/>
      <c r="AU16" s="133" t="s">
        <v>36</v>
      </c>
      <c r="AV16" s="133"/>
      <c r="AW16" s="133"/>
      <c r="AX16" s="133"/>
      <c r="AY16" s="133"/>
      <c r="AZ16" s="133"/>
      <c r="BA16" s="133"/>
      <c r="BB16" s="133"/>
      <c r="BC16" s="19"/>
      <c r="BD16" s="19"/>
      <c r="BE16" s="19"/>
      <c r="BF16" s="19"/>
      <c r="BG16" s="19"/>
      <c r="BH16" s="19"/>
      <c r="BI16" s="19"/>
      <c r="BJ16" s="19"/>
      <c r="BK16" s="22"/>
      <c r="BL16" s="19"/>
      <c r="BM16" s="21"/>
      <c r="BN16" s="21"/>
      <c r="BO16" s="21"/>
      <c r="BP16" s="19"/>
      <c r="BQ16" s="19"/>
      <c r="BR16" s="19"/>
      <c r="BS16" s="19"/>
      <c r="BT16" s="19"/>
      <c r="BU16" s="19"/>
      <c r="BV16" s="19"/>
      <c r="BW16" s="19"/>
    </row>
    <row r="17" spans="1:79" customFormat="1" x14ac:dyDescent="0.2"/>
    <row r="18" spans="1:79" customFormat="1" ht="28.5" customHeight="1" x14ac:dyDescent="0.2">
      <c r="A18" s="16" t="s">
        <v>35</v>
      </c>
      <c r="B18" s="122">
        <v>1417670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33"/>
      <c r="N18" s="122" t="s">
        <v>52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32"/>
      <c r="AA18" s="122" t="s">
        <v>53</v>
      </c>
      <c r="AB18" s="123"/>
      <c r="AC18" s="123"/>
      <c r="AD18" s="123"/>
      <c r="AE18" s="123"/>
      <c r="AF18" s="123"/>
      <c r="AG18" s="123"/>
      <c r="AH18" s="123"/>
      <c r="AI18" s="123"/>
      <c r="AJ18" s="32"/>
      <c r="AK18" s="123" t="s">
        <v>70</v>
      </c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32"/>
      <c r="BE18" s="122" t="s">
        <v>65</v>
      </c>
      <c r="BF18" s="123"/>
      <c r="BG18" s="123"/>
      <c r="BH18" s="123"/>
      <c r="BI18" s="123"/>
      <c r="BJ18" s="123"/>
      <c r="BK18" s="123"/>
      <c r="BL18" s="123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customFormat="1" ht="25.5" customHeight="1" x14ac:dyDescent="0.2">
      <c r="B19" s="133" t="s">
        <v>37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39"/>
      <c r="N19" s="133" t="s">
        <v>38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40"/>
      <c r="AA19" s="141" t="s">
        <v>39</v>
      </c>
      <c r="AB19" s="141"/>
      <c r="AC19" s="141"/>
      <c r="AD19" s="141"/>
      <c r="AE19" s="141"/>
      <c r="AF19" s="141"/>
      <c r="AG19" s="141"/>
      <c r="AH19" s="141"/>
      <c r="AI19" s="141"/>
      <c r="AJ19" s="40"/>
      <c r="AK19" s="137" t="s">
        <v>40</v>
      </c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40"/>
      <c r="BE19" s="133" t="s">
        <v>41</v>
      </c>
      <c r="BF19" s="133"/>
      <c r="BG19" s="133"/>
      <c r="BH19" s="133"/>
      <c r="BI19" s="133"/>
      <c r="BJ19" s="133"/>
      <c r="BK19" s="133"/>
      <c r="BL19" s="133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</row>
    <row r="20" spans="1:79" ht="6.7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79" ht="24.95" customHeight="1" x14ac:dyDescent="0.2">
      <c r="A21" s="136" t="s">
        <v>32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5">
        <f>AS21+I22</f>
        <v>4032228</v>
      </c>
      <c r="V21" s="135"/>
      <c r="W21" s="135"/>
      <c r="X21" s="135"/>
      <c r="Y21" s="135"/>
      <c r="Z21" s="135"/>
      <c r="AA21" s="135"/>
      <c r="AB21" s="135"/>
      <c r="AC21" s="135"/>
      <c r="AD21" s="135"/>
      <c r="AE21" s="140" t="s">
        <v>33</v>
      </c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35">
        <v>0</v>
      </c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72" t="s">
        <v>9</v>
      </c>
      <c r="BE21" s="72"/>
      <c r="BF21" s="72"/>
      <c r="BG21" s="72"/>
      <c r="BH21" s="72"/>
      <c r="BI21" s="72"/>
      <c r="BJ21" s="72"/>
      <c r="BK21" s="72"/>
      <c r="BL21" s="72"/>
    </row>
    <row r="22" spans="1:79" ht="24.95" customHeight="1" x14ac:dyDescent="0.2">
      <c r="A22" s="72" t="s">
        <v>8</v>
      </c>
      <c r="B22" s="72"/>
      <c r="C22" s="72"/>
      <c r="D22" s="72"/>
      <c r="E22" s="72"/>
      <c r="F22" s="72"/>
      <c r="G22" s="72"/>
      <c r="H22" s="72"/>
      <c r="I22" s="135">
        <f>AW49</f>
        <v>4032228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72" t="s">
        <v>10</v>
      </c>
      <c r="U22" s="72"/>
      <c r="V22" s="72"/>
      <c r="W22" s="72"/>
      <c r="X22" s="8"/>
      <c r="Y22" s="8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9"/>
      <c r="AO22" s="9"/>
      <c r="AP22" s="9"/>
      <c r="AQ22" s="9"/>
      <c r="AR22" s="9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9"/>
      <c r="BE22" s="9"/>
      <c r="BF22" s="9"/>
      <c r="BG22" s="9"/>
      <c r="BH22" s="9"/>
      <c r="BI22" s="9"/>
      <c r="BJ22" s="5"/>
      <c r="BK22" s="5"/>
      <c r="BL22" s="5"/>
    </row>
    <row r="23" spans="1:79" ht="12.75" customHeight="1" x14ac:dyDescent="0.2">
      <c r="A23" s="4"/>
      <c r="B23" s="4"/>
      <c r="C23" s="4"/>
      <c r="D23" s="4"/>
      <c r="E23" s="4"/>
      <c r="F23" s="4"/>
      <c r="G23" s="4"/>
      <c r="H23" s="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4"/>
      <c r="U23" s="4"/>
      <c r="V23" s="4"/>
      <c r="W23" s="4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9"/>
      <c r="BE23" s="9"/>
      <c r="BF23" s="9"/>
      <c r="BG23" s="9"/>
      <c r="BH23" s="9"/>
      <c r="BI23" s="9"/>
      <c r="BJ23" s="5"/>
      <c r="BK23" s="5"/>
      <c r="BL23" s="5"/>
    </row>
    <row r="24" spans="1:79" ht="15.75" customHeight="1" x14ac:dyDescent="0.2">
      <c r="A24" s="121" t="s">
        <v>20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</row>
    <row r="25" spans="1:79" ht="54" customHeight="1" x14ac:dyDescent="0.2">
      <c r="A25" s="139" t="s">
        <v>86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</row>
    <row r="26" spans="1:79" ht="15.7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1:79" ht="19.5" customHeight="1" x14ac:dyDescent="0.2">
      <c r="A27" s="72" t="s">
        <v>19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79" ht="19.5" customHeight="1" x14ac:dyDescent="0.2">
      <c r="A28" s="86" t="s">
        <v>14</v>
      </c>
      <c r="B28" s="86"/>
      <c r="C28" s="86"/>
      <c r="D28" s="86"/>
      <c r="E28" s="86"/>
      <c r="F28" s="86"/>
      <c r="G28" s="73" t="s">
        <v>23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5"/>
    </row>
    <row r="29" spans="1:79" ht="18" customHeight="1" x14ac:dyDescent="0.2">
      <c r="A29" s="86">
        <v>1</v>
      </c>
      <c r="B29" s="86"/>
      <c r="C29" s="86"/>
      <c r="D29" s="86"/>
      <c r="E29" s="86"/>
      <c r="F29" s="86"/>
      <c r="G29" s="73">
        <v>2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21.75" customHeight="1" x14ac:dyDescent="0.2">
      <c r="A30" s="86">
        <v>1</v>
      </c>
      <c r="B30" s="86"/>
      <c r="C30" s="86"/>
      <c r="D30" s="86"/>
      <c r="E30" s="86"/>
      <c r="F30" s="86"/>
      <c r="G30" s="127" t="s">
        <v>84</v>
      </c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9"/>
      <c r="CA30" s="1" t="s">
        <v>31</v>
      </c>
    </row>
    <row r="31" spans="1:79" ht="20.2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79" ht="17.25" customHeight="1" x14ac:dyDescent="0.2">
      <c r="A32" s="72" t="s">
        <v>21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</row>
    <row r="33" spans="1:80" ht="18.75" customHeight="1" x14ac:dyDescent="0.2">
      <c r="A33" s="138" t="s">
        <v>85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</row>
    <row r="34" spans="1:80" ht="19.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80" ht="19.5" customHeight="1" x14ac:dyDescent="0.2">
      <c r="A35" s="72" t="s">
        <v>22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</row>
    <row r="36" spans="1:80" ht="18" customHeight="1" x14ac:dyDescent="0.2">
      <c r="A36" s="86" t="s">
        <v>14</v>
      </c>
      <c r="B36" s="86"/>
      <c r="C36" s="86"/>
      <c r="D36" s="86"/>
      <c r="E36" s="86"/>
      <c r="F36" s="86"/>
      <c r="G36" s="73" t="s">
        <v>11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5"/>
    </row>
    <row r="37" spans="1:80" ht="20.25" customHeight="1" x14ac:dyDescent="0.2">
      <c r="A37" s="86">
        <v>1</v>
      </c>
      <c r="B37" s="86"/>
      <c r="C37" s="86"/>
      <c r="D37" s="86"/>
      <c r="E37" s="86"/>
      <c r="F37" s="86"/>
      <c r="G37" s="73">
        <v>2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5"/>
    </row>
    <row r="38" spans="1:80" ht="24" customHeight="1" x14ac:dyDescent="0.2">
      <c r="A38" s="86">
        <v>1</v>
      </c>
      <c r="B38" s="86"/>
      <c r="C38" s="86"/>
      <c r="D38" s="86"/>
      <c r="E38" s="86"/>
      <c r="F38" s="86"/>
      <c r="G38" s="127" t="s">
        <v>75</v>
      </c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9"/>
    </row>
    <row r="39" spans="1:80" ht="7.5" customHeigh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80" ht="15.75" customHeight="1" x14ac:dyDescent="0.2">
      <c r="A40" s="72" t="s">
        <v>24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</row>
    <row r="41" spans="1:80" ht="15" customHeight="1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BA41" s="14"/>
      <c r="BB41" s="14"/>
      <c r="BC41" s="14"/>
      <c r="BD41" s="14"/>
      <c r="BE41" s="101" t="s">
        <v>57</v>
      </c>
      <c r="BF41" s="101"/>
      <c r="BG41" s="101"/>
      <c r="BH41" s="101"/>
      <c r="BI41" s="101"/>
      <c r="BJ41" s="101"/>
      <c r="BK41" s="101"/>
      <c r="BL41" s="101"/>
    </row>
    <row r="42" spans="1:80" ht="15.95" customHeight="1" x14ac:dyDescent="0.2">
      <c r="A42" s="86" t="s">
        <v>14</v>
      </c>
      <c r="B42" s="86"/>
      <c r="C42" s="86"/>
      <c r="D42" s="161" t="s">
        <v>12</v>
      </c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3"/>
      <c r="AO42" s="86" t="s">
        <v>15</v>
      </c>
      <c r="AP42" s="86"/>
      <c r="AQ42" s="86"/>
      <c r="AR42" s="86"/>
      <c r="AS42" s="86"/>
      <c r="AT42" s="86"/>
      <c r="AU42" s="86"/>
      <c r="AV42" s="86"/>
      <c r="AW42" s="86" t="s">
        <v>16</v>
      </c>
      <c r="AX42" s="86"/>
      <c r="AY42" s="86"/>
      <c r="AZ42" s="86"/>
      <c r="BA42" s="86"/>
      <c r="BB42" s="86"/>
      <c r="BC42" s="86"/>
      <c r="BD42" s="86"/>
      <c r="BE42" s="86" t="s">
        <v>13</v>
      </c>
      <c r="BF42" s="86"/>
      <c r="BG42" s="86"/>
      <c r="BH42" s="86"/>
      <c r="BI42" s="86"/>
      <c r="BJ42" s="86"/>
      <c r="BK42" s="86"/>
      <c r="BL42" s="86"/>
    </row>
    <row r="43" spans="1:80" ht="9" customHeight="1" x14ac:dyDescent="0.2">
      <c r="A43" s="86"/>
      <c r="B43" s="86"/>
      <c r="C43" s="86"/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</row>
    <row r="44" spans="1:80" ht="15.75" x14ac:dyDescent="0.2">
      <c r="A44" s="86">
        <v>1</v>
      </c>
      <c r="B44" s="86"/>
      <c r="C44" s="86"/>
      <c r="D44" s="73">
        <v>2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5"/>
      <c r="AO44" s="86">
        <v>3</v>
      </c>
      <c r="AP44" s="86"/>
      <c r="AQ44" s="86"/>
      <c r="AR44" s="86"/>
      <c r="AS44" s="86"/>
      <c r="AT44" s="86"/>
      <c r="AU44" s="86"/>
      <c r="AV44" s="86"/>
      <c r="AW44" s="86">
        <v>4</v>
      </c>
      <c r="AX44" s="86"/>
      <c r="AY44" s="86"/>
      <c r="AZ44" s="86"/>
      <c r="BA44" s="86"/>
      <c r="BB44" s="86"/>
      <c r="BC44" s="86"/>
      <c r="BD44" s="86"/>
      <c r="BE44" s="86">
        <v>5</v>
      </c>
      <c r="BF44" s="86"/>
      <c r="BG44" s="86"/>
      <c r="BH44" s="86"/>
      <c r="BI44" s="86"/>
      <c r="BJ44" s="86"/>
      <c r="BK44" s="86"/>
      <c r="BL44" s="86"/>
    </row>
    <row r="45" spans="1:80" ht="21" customHeight="1" x14ac:dyDescent="0.2">
      <c r="A45" s="96">
        <v>1</v>
      </c>
      <c r="B45" s="96"/>
      <c r="C45" s="96"/>
      <c r="D45" s="124" t="s">
        <v>72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6"/>
      <c r="AO45" s="71"/>
      <c r="AP45" s="71"/>
      <c r="AQ45" s="71"/>
      <c r="AR45" s="71"/>
      <c r="AS45" s="71"/>
      <c r="AT45" s="71"/>
      <c r="AU45" s="71"/>
      <c r="AV45" s="71"/>
      <c r="AW45" s="100">
        <f>SUM(AW46:BD48)</f>
        <v>4032228</v>
      </c>
      <c r="AX45" s="100"/>
      <c r="AY45" s="100"/>
      <c r="AZ45" s="100"/>
      <c r="BA45" s="100"/>
      <c r="BB45" s="100"/>
      <c r="BC45" s="100"/>
      <c r="BD45" s="100"/>
      <c r="BE45" s="100">
        <f>AO45+AW45</f>
        <v>4032228</v>
      </c>
      <c r="BF45" s="100"/>
      <c r="BG45" s="100"/>
      <c r="BH45" s="100"/>
      <c r="BI45" s="100"/>
      <c r="BJ45" s="100"/>
      <c r="BK45" s="100"/>
      <c r="BL45" s="100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</row>
    <row r="46" spans="1:80" ht="18.95" customHeight="1" x14ac:dyDescent="0.2">
      <c r="A46" s="115" t="s">
        <v>68</v>
      </c>
      <c r="B46" s="116"/>
      <c r="C46" s="117"/>
      <c r="D46" s="80" t="s">
        <v>88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2"/>
      <c r="AO46" s="83"/>
      <c r="AP46" s="84"/>
      <c r="AQ46" s="84"/>
      <c r="AR46" s="84"/>
      <c r="AS46" s="84"/>
      <c r="AT46" s="84"/>
      <c r="AU46" s="84"/>
      <c r="AV46" s="85"/>
      <c r="AW46" s="83">
        <v>2836138</v>
      </c>
      <c r="AX46" s="84"/>
      <c r="AY46" s="84"/>
      <c r="AZ46" s="84"/>
      <c r="BA46" s="84"/>
      <c r="BB46" s="84"/>
      <c r="BC46" s="84"/>
      <c r="BD46" s="85"/>
      <c r="BE46" s="69">
        <f>AW46</f>
        <v>2836138</v>
      </c>
      <c r="BF46" s="69"/>
      <c r="BG46" s="69"/>
      <c r="BH46" s="69"/>
      <c r="BI46" s="69"/>
      <c r="BJ46" s="69"/>
      <c r="BK46" s="69"/>
      <c r="BL46" s="69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</row>
    <row r="47" spans="1:80" ht="18.95" customHeight="1" x14ac:dyDescent="0.2">
      <c r="A47" s="115" t="s">
        <v>76</v>
      </c>
      <c r="B47" s="116"/>
      <c r="C47" s="117"/>
      <c r="D47" s="80" t="s">
        <v>89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2"/>
      <c r="AO47" s="71"/>
      <c r="AP47" s="71"/>
      <c r="AQ47" s="71"/>
      <c r="AR47" s="71"/>
      <c r="AS47" s="71"/>
      <c r="AT47" s="71"/>
      <c r="AU47" s="71"/>
      <c r="AV47" s="71"/>
      <c r="AW47" s="90">
        <v>586110</v>
      </c>
      <c r="AX47" s="91"/>
      <c r="AY47" s="91"/>
      <c r="AZ47" s="91"/>
      <c r="BA47" s="91"/>
      <c r="BB47" s="91"/>
      <c r="BC47" s="91"/>
      <c r="BD47" s="92"/>
      <c r="BE47" s="69">
        <f>AW47</f>
        <v>586110</v>
      </c>
      <c r="BF47" s="69"/>
      <c r="BG47" s="69"/>
      <c r="BH47" s="69"/>
      <c r="BI47" s="69"/>
      <c r="BJ47" s="69"/>
      <c r="BK47" s="69"/>
      <c r="BL47" s="69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</row>
    <row r="48" spans="1:80" ht="18.95" customHeight="1" x14ac:dyDescent="0.2">
      <c r="A48" s="115" t="s">
        <v>77</v>
      </c>
      <c r="B48" s="116"/>
      <c r="C48" s="117"/>
      <c r="D48" s="87" t="s">
        <v>87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9"/>
      <c r="AO48" s="71"/>
      <c r="AP48" s="71"/>
      <c r="AQ48" s="71"/>
      <c r="AR48" s="71"/>
      <c r="AS48" s="71"/>
      <c r="AT48" s="71"/>
      <c r="AU48" s="71"/>
      <c r="AV48" s="71"/>
      <c r="AW48" s="83">
        <v>609980</v>
      </c>
      <c r="AX48" s="84"/>
      <c r="AY48" s="84"/>
      <c r="AZ48" s="84"/>
      <c r="BA48" s="84"/>
      <c r="BB48" s="84"/>
      <c r="BC48" s="84"/>
      <c r="BD48" s="85"/>
      <c r="BE48" s="69">
        <f>AW48</f>
        <v>609980</v>
      </c>
      <c r="BF48" s="69"/>
      <c r="BG48" s="69"/>
      <c r="BH48" s="69"/>
      <c r="BI48" s="69"/>
      <c r="BJ48" s="69"/>
      <c r="BK48" s="69"/>
      <c r="BL48" s="69"/>
      <c r="BQ48" s="44">
        <v>586110</v>
      </c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</row>
    <row r="49" spans="1:80" s="2" customFormat="1" ht="18" customHeight="1" x14ac:dyDescent="0.25">
      <c r="A49" s="96"/>
      <c r="B49" s="96"/>
      <c r="C49" s="96"/>
      <c r="D49" s="97" t="s">
        <v>45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9"/>
      <c r="AO49" s="160">
        <v>0</v>
      </c>
      <c r="AP49" s="160"/>
      <c r="AQ49" s="160"/>
      <c r="AR49" s="160"/>
      <c r="AS49" s="160"/>
      <c r="AT49" s="160"/>
      <c r="AU49" s="160"/>
      <c r="AV49" s="160"/>
      <c r="AW49" s="100">
        <f>AW45</f>
        <v>4032228</v>
      </c>
      <c r="AX49" s="100"/>
      <c r="AY49" s="100"/>
      <c r="AZ49" s="100"/>
      <c r="BA49" s="100"/>
      <c r="BB49" s="100"/>
      <c r="BC49" s="100"/>
      <c r="BD49" s="100"/>
      <c r="BE49" s="100">
        <f>AO49+AW49</f>
        <v>4032228</v>
      </c>
      <c r="BF49" s="100"/>
      <c r="BG49" s="100"/>
      <c r="BH49" s="100"/>
      <c r="BI49" s="100"/>
      <c r="BJ49" s="100"/>
      <c r="BK49" s="100"/>
      <c r="BL49" s="100"/>
      <c r="BQ49" s="47"/>
      <c r="BR49" s="31"/>
      <c r="BS49" s="47"/>
      <c r="BT49" s="46">
        <f>43539904</f>
        <v>43539904</v>
      </c>
      <c r="BU49" s="47"/>
      <c r="BV49" s="46">
        <f>AS49-BT49</f>
        <v>-43539904</v>
      </c>
      <c r="BW49" s="47"/>
      <c r="BX49" s="47"/>
      <c r="BY49" s="47"/>
      <c r="BZ49" s="47"/>
      <c r="CA49" s="47"/>
      <c r="CB49" s="47"/>
    </row>
    <row r="50" spans="1:80" ht="6.75" customHeight="1" x14ac:dyDescent="0.2"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</row>
    <row r="51" spans="1:80" ht="15.75" customHeight="1" x14ac:dyDescent="0.2">
      <c r="A51" s="121" t="s">
        <v>25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</row>
    <row r="52" spans="1:80" ht="15" customHeight="1" x14ac:dyDescent="0.2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Z52" s="3"/>
      <c r="BE52" s="101" t="s">
        <v>57</v>
      </c>
      <c r="BF52" s="101"/>
      <c r="BG52" s="101"/>
      <c r="BH52" s="101"/>
      <c r="BI52" s="101"/>
      <c r="BJ52" s="101"/>
      <c r="BK52" s="101"/>
      <c r="BL52" s="101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</row>
    <row r="53" spans="1:80" ht="12" customHeight="1" x14ac:dyDescent="0.2">
      <c r="A53" s="86" t="s">
        <v>14</v>
      </c>
      <c r="B53" s="86"/>
      <c r="C53" s="86"/>
      <c r="D53" s="161" t="s">
        <v>17</v>
      </c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3"/>
      <c r="AO53" s="86" t="s">
        <v>15</v>
      </c>
      <c r="AP53" s="86"/>
      <c r="AQ53" s="86"/>
      <c r="AR53" s="86"/>
      <c r="AS53" s="86"/>
      <c r="AT53" s="86"/>
      <c r="AU53" s="86"/>
      <c r="AV53" s="86"/>
      <c r="AW53" s="86" t="s">
        <v>16</v>
      </c>
      <c r="AX53" s="86"/>
      <c r="AY53" s="86"/>
      <c r="AZ53" s="86"/>
      <c r="BA53" s="86"/>
      <c r="BB53" s="86"/>
      <c r="BC53" s="86"/>
      <c r="BD53" s="86"/>
      <c r="BE53" s="86" t="s">
        <v>13</v>
      </c>
      <c r="BF53" s="86"/>
      <c r="BG53" s="86"/>
      <c r="BH53" s="86"/>
      <c r="BI53" s="86"/>
      <c r="BJ53" s="86"/>
      <c r="BK53" s="86"/>
      <c r="BL53" s="86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</row>
    <row r="54" spans="1:80" ht="12" customHeight="1" x14ac:dyDescent="0.2">
      <c r="A54" s="86"/>
      <c r="B54" s="86"/>
      <c r="C54" s="86"/>
      <c r="D54" s="164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</row>
    <row r="55" spans="1:80" ht="15.75" customHeight="1" x14ac:dyDescent="0.2">
      <c r="A55" s="86">
        <v>1</v>
      </c>
      <c r="B55" s="86"/>
      <c r="C55" s="86"/>
      <c r="D55" s="73">
        <v>2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5"/>
      <c r="AO55" s="86">
        <v>3</v>
      </c>
      <c r="AP55" s="86"/>
      <c r="AQ55" s="86"/>
      <c r="AR55" s="86"/>
      <c r="AS55" s="86"/>
      <c r="AT55" s="86"/>
      <c r="AU55" s="86"/>
      <c r="AV55" s="86"/>
      <c r="AW55" s="86">
        <v>4</v>
      </c>
      <c r="AX55" s="86"/>
      <c r="AY55" s="86"/>
      <c r="AZ55" s="86"/>
      <c r="BA55" s="86"/>
      <c r="BB55" s="86"/>
      <c r="BC55" s="86"/>
      <c r="BD55" s="86"/>
      <c r="BE55" s="86">
        <v>5</v>
      </c>
      <c r="BF55" s="86"/>
      <c r="BG55" s="86"/>
      <c r="BH55" s="86"/>
      <c r="BI55" s="86"/>
      <c r="BJ55" s="86"/>
      <c r="BK55" s="86"/>
      <c r="BL55" s="86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</row>
    <row r="56" spans="1:80" ht="36" customHeight="1" x14ac:dyDescent="0.2">
      <c r="A56" s="86">
        <v>1</v>
      </c>
      <c r="B56" s="86"/>
      <c r="C56" s="86"/>
      <c r="D56" s="112" t="s">
        <v>69</v>
      </c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4"/>
      <c r="AO56" s="76">
        <v>0</v>
      </c>
      <c r="AP56" s="76"/>
      <c r="AQ56" s="76"/>
      <c r="AR56" s="76"/>
      <c r="AS56" s="76"/>
      <c r="AT56" s="76"/>
      <c r="AU56" s="76"/>
      <c r="AV56" s="76"/>
      <c r="AW56" s="90">
        <f>AW45</f>
        <v>4032228</v>
      </c>
      <c r="AX56" s="91"/>
      <c r="AY56" s="91"/>
      <c r="AZ56" s="91"/>
      <c r="BA56" s="91"/>
      <c r="BB56" s="91"/>
      <c r="BC56" s="91"/>
      <c r="BD56" s="92"/>
      <c r="BE56" s="69">
        <f>AO56+AW56</f>
        <v>4032228</v>
      </c>
      <c r="BF56" s="69"/>
      <c r="BG56" s="69"/>
      <c r="BH56" s="69"/>
      <c r="BI56" s="69"/>
      <c r="BJ56" s="69"/>
      <c r="BK56" s="69"/>
      <c r="BL56" s="69"/>
      <c r="BQ56" s="44"/>
      <c r="BR56" s="44"/>
      <c r="BS56" s="44"/>
      <c r="BT56" s="44"/>
      <c r="BU56" s="44"/>
      <c r="BV56" s="45"/>
      <c r="BW56" s="44"/>
      <c r="BX56" s="44"/>
      <c r="BY56" s="44"/>
      <c r="BZ56" s="44"/>
      <c r="CA56" s="44"/>
      <c r="CB56" s="44"/>
    </row>
    <row r="57" spans="1:80" s="2" customFormat="1" ht="19.5" customHeight="1" x14ac:dyDescent="0.2">
      <c r="A57" s="96"/>
      <c r="B57" s="96"/>
      <c r="C57" s="96"/>
      <c r="D57" s="168" t="s">
        <v>13</v>
      </c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70"/>
      <c r="AO57" s="68">
        <v>0</v>
      </c>
      <c r="AP57" s="68"/>
      <c r="AQ57" s="68"/>
      <c r="AR57" s="68"/>
      <c r="AS57" s="68"/>
      <c r="AT57" s="68"/>
      <c r="AU57" s="68"/>
      <c r="AV57" s="68"/>
      <c r="AW57" s="100">
        <f>SUM(AW56:BD56)</f>
        <v>4032228</v>
      </c>
      <c r="AX57" s="100"/>
      <c r="AY57" s="100"/>
      <c r="AZ57" s="100"/>
      <c r="BA57" s="100"/>
      <c r="BB57" s="100"/>
      <c r="BC57" s="100"/>
      <c r="BD57" s="100"/>
      <c r="BE57" s="100">
        <f>AO57+AW57</f>
        <v>4032228</v>
      </c>
      <c r="BF57" s="100"/>
      <c r="BG57" s="100"/>
      <c r="BH57" s="100"/>
      <c r="BI57" s="100"/>
      <c r="BJ57" s="100"/>
      <c r="BK57" s="100"/>
      <c r="BL57" s="100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</row>
    <row r="58" spans="1:80" s="2" customFormat="1" ht="6" customHeight="1" x14ac:dyDescent="0.2">
      <c r="A58" s="50"/>
      <c r="B58" s="50"/>
      <c r="C58" s="50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</row>
    <row r="59" spans="1:80" ht="18.75" customHeight="1" x14ac:dyDescent="0.2">
      <c r="A59" s="72" t="s">
        <v>26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</row>
    <row r="60" spans="1:80" ht="7.5" customHeight="1" x14ac:dyDescent="0.2">
      <c r="A60" s="28"/>
      <c r="B60" s="28"/>
      <c r="C60" s="28"/>
      <c r="D60" s="28"/>
      <c r="E60" s="28"/>
      <c r="F60" s="28"/>
      <c r="G60" s="4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29"/>
      <c r="AA60" s="29"/>
      <c r="AB60" s="29"/>
      <c r="AC60" s="29"/>
      <c r="AD60" s="29"/>
      <c r="AE60" s="29"/>
      <c r="AF60" s="28"/>
      <c r="AG60" s="28"/>
      <c r="AH60" s="28"/>
      <c r="AI60" s="28"/>
      <c r="AJ60" s="28"/>
      <c r="AK60" s="28"/>
      <c r="AL60" s="28"/>
      <c r="AM60" s="28"/>
      <c r="AN60" s="28"/>
      <c r="AO60" s="30"/>
      <c r="AP60" s="30"/>
      <c r="AQ60" s="30"/>
      <c r="AR60" s="30"/>
      <c r="AS60" s="30"/>
      <c r="AT60" s="30"/>
      <c r="AU60" s="30"/>
      <c r="AV60" s="30"/>
      <c r="AW60" s="48"/>
      <c r="AX60" s="48"/>
      <c r="AY60" s="48"/>
      <c r="AZ60" s="48"/>
      <c r="BA60" s="48"/>
      <c r="BB60" s="48"/>
      <c r="BC60" s="48"/>
      <c r="BD60" s="48"/>
      <c r="BE60" s="30"/>
      <c r="BF60" s="30"/>
      <c r="BG60" s="30"/>
      <c r="BH60" s="30"/>
      <c r="BI60" s="30"/>
      <c r="BJ60" s="30"/>
      <c r="BK60" s="30"/>
      <c r="BL60" s="30"/>
      <c r="BT60" s="44"/>
      <c r="BU60" s="44"/>
      <c r="BV60" s="44"/>
      <c r="BW60" s="44"/>
      <c r="BX60" s="44"/>
      <c r="BY60" s="44"/>
      <c r="BZ60" s="44"/>
    </row>
    <row r="61" spans="1:80" ht="24" customHeight="1" x14ac:dyDescent="0.2">
      <c r="A61" s="73" t="s">
        <v>14</v>
      </c>
      <c r="B61" s="74"/>
      <c r="C61" s="74"/>
      <c r="D61" s="74"/>
      <c r="E61" s="74"/>
      <c r="F61" s="75"/>
      <c r="G61" s="86" t="s">
        <v>27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 t="s">
        <v>2</v>
      </c>
      <c r="AA61" s="86"/>
      <c r="AB61" s="86"/>
      <c r="AC61" s="86"/>
      <c r="AD61" s="86"/>
      <c r="AE61" s="73" t="s">
        <v>1</v>
      </c>
      <c r="AF61" s="74"/>
      <c r="AG61" s="74"/>
      <c r="AH61" s="74"/>
      <c r="AI61" s="74"/>
      <c r="AJ61" s="74"/>
      <c r="AK61" s="74"/>
      <c r="AL61" s="74"/>
      <c r="AM61" s="74"/>
      <c r="AN61" s="75"/>
      <c r="AO61" s="86" t="s">
        <v>15</v>
      </c>
      <c r="AP61" s="86"/>
      <c r="AQ61" s="86"/>
      <c r="AR61" s="86"/>
      <c r="AS61" s="86"/>
      <c r="AT61" s="86"/>
      <c r="AU61" s="86"/>
      <c r="AV61" s="86"/>
      <c r="AW61" s="86" t="s">
        <v>16</v>
      </c>
      <c r="AX61" s="86"/>
      <c r="AY61" s="86"/>
      <c r="AZ61" s="86"/>
      <c r="BA61" s="86"/>
      <c r="BB61" s="86"/>
      <c r="BC61" s="86"/>
      <c r="BD61" s="86"/>
      <c r="BE61" s="86" t="s">
        <v>13</v>
      </c>
      <c r="BF61" s="86"/>
      <c r="BG61" s="86"/>
      <c r="BH61" s="86"/>
      <c r="BI61" s="86"/>
      <c r="BJ61" s="86"/>
      <c r="BK61" s="86"/>
      <c r="BL61" s="86"/>
      <c r="BT61" s="44"/>
      <c r="BU61" s="44"/>
      <c r="BV61" s="44"/>
      <c r="BW61" s="44"/>
      <c r="BX61" s="44"/>
      <c r="BY61" s="44"/>
      <c r="BZ61" s="44"/>
    </row>
    <row r="62" spans="1:80" ht="15.75" customHeight="1" x14ac:dyDescent="0.2">
      <c r="A62" s="86">
        <v>1</v>
      </c>
      <c r="B62" s="86"/>
      <c r="C62" s="86"/>
      <c r="D62" s="86"/>
      <c r="E62" s="86"/>
      <c r="F62" s="86"/>
      <c r="G62" s="86">
        <v>2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>
        <v>3</v>
      </c>
      <c r="AA62" s="86"/>
      <c r="AB62" s="86"/>
      <c r="AC62" s="86"/>
      <c r="AD62" s="86"/>
      <c r="AE62" s="86">
        <v>4</v>
      </c>
      <c r="AF62" s="86"/>
      <c r="AG62" s="86"/>
      <c r="AH62" s="86"/>
      <c r="AI62" s="86"/>
      <c r="AJ62" s="86"/>
      <c r="AK62" s="86"/>
      <c r="AL62" s="86"/>
      <c r="AM62" s="86"/>
      <c r="AN62" s="86"/>
      <c r="AO62" s="86">
        <v>5</v>
      </c>
      <c r="AP62" s="86"/>
      <c r="AQ62" s="86"/>
      <c r="AR62" s="86"/>
      <c r="AS62" s="86"/>
      <c r="AT62" s="86"/>
      <c r="AU62" s="86"/>
      <c r="AV62" s="86"/>
      <c r="AW62" s="86">
        <v>6</v>
      </c>
      <c r="AX62" s="86"/>
      <c r="AY62" s="86"/>
      <c r="AZ62" s="86"/>
      <c r="BA62" s="86"/>
      <c r="BB62" s="86"/>
      <c r="BC62" s="86"/>
      <c r="BD62" s="86"/>
      <c r="BE62" s="86">
        <v>7</v>
      </c>
      <c r="BF62" s="86"/>
      <c r="BG62" s="86"/>
      <c r="BH62" s="86"/>
      <c r="BI62" s="86"/>
      <c r="BJ62" s="86"/>
      <c r="BK62" s="86"/>
      <c r="BL62" s="86"/>
      <c r="BT62" s="44"/>
      <c r="BU62" s="44"/>
      <c r="BV62" s="44"/>
      <c r="BW62" s="44"/>
      <c r="BX62" s="44"/>
      <c r="BY62" s="44"/>
      <c r="BZ62" s="44"/>
    </row>
    <row r="63" spans="1:80" ht="20.100000000000001" customHeight="1" x14ac:dyDescent="0.2">
      <c r="A63" s="73"/>
      <c r="B63" s="74"/>
      <c r="C63" s="74"/>
      <c r="D63" s="74"/>
      <c r="E63" s="74"/>
      <c r="F63" s="75"/>
      <c r="G63" s="178" t="s">
        <v>73</v>
      </c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9"/>
      <c r="BE63" s="93"/>
      <c r="BF63" s="93"/>
      <c r="BG63" s="93"/>
      <c r="BH63" s="93"/>
      <c r="BI63" s="93"/>
      <c r="BJ63" s="93"/>
      <c r="BK63" s="93"/>
      <c r="BL63" s="93"/>
      <c r="BT63" s="44"/>
      <c r="BU63" s="44"/>
      <c r="BV63" s="44"/>
      <c r="BW63" s="44"/>
      <c r="BX63" s="44"/>
      <c r="BY63" s="44"/>
      <c r="BZ63" s="44"/>
    </row>
    <row r="64" spans="1:80" ht="21.75" customHeight="1" x14ac:dyDescent="0.2">
      <c r="A64" s="61">
        <v>0</v>
      </c>
      <c r="B64" s="62"/>
      <c r="C64" s="62"/>
      <c r="D64" s="62"/>
      <c r="E64" s="62"/>
      <c r="F64" s="63"/>
      <c r="G64" s="106" t="s">
        <v>46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177"/>
      <c r="AA64" s="177"/>
      <c r="AB64" s="177"/>
      <c r="AC64" s="177"/>
      <c r="AD64" s="177"/>
      <c r="AE64" s="106"/>
      <c r="AF64" s="107"/>
      <c r="AG64" s="107"/>
      <c r="AH64" s="107"/>
      <c r="AI64" s="107"/>
      <c r="AJ64" s="107"/>
      <c r="AK64" s="107"/>
      <c r="AL64" s="107"/>
      <c r="AM64" s="107"/>
      <c r="AN64" s="10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T64" s="44"/>
      <c r="BU64" s="44"/>
      <c r="BV64" s="44"/>
      <c r="BW64" s="44"/>
      <c r="BX64" s="44"/>
      <c r="BY64" s="44"/>
      <c r="BZ64" s="44"/>
    </row>
    <row r="65" spans="1:78" ht="20.100000000000001" customHeight="1" x14ac:dyDescent="0.2">
      <c r="A65" s="86"/>
      <c r="B65" s="86"/>
      <c r="C65" s="86"/>
      <c r="D65" s="86"/>
      <c r="E65" s="86"/>
      <c r="F65" s="86"/>
      <c r="G65" s="104" t="s">
        <v>62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64" t="s">
        <v>47</v>
      </c>
      <c r="AA65" s="64"/>
      <c r="AB65" s="64"/>
      <c r="AC65" s="64"/>
      <c r="AD65" s="64"/>
      <c r="AE65" s="64" t="s">
        <v>59</v>
      </c>
      <c r="AF65" s="64"/>
      <c r="AG65" s="64"/>
      <c r="AH65" s="64"/>
      <c r="AI65" s="64"/>
      <c r="AJ65" s="64"/>
      <c r="AK65" s="64"/>
      <c r="AL65" s="64"/>
      <c r="AM65" s="64"/>
      <c r="AN65" s="64"/>
      <c r="AO65" s="76"/>
      <c r="AP65" s="76"/>
      <c r="AQ65" s="76"/>
      <c r="AR65" s="76"/>
      <c r="AS65" s="76"/>
      <c r="AT65" s="76"/>
      <c r="AU65" s="76"/>
      <c r="AV65" s="76"/>
      <c r="AW65" s="167">
        <f>SUM(AW66:BD67)</f>
        <v>4032228</v>
      </c>
      <c r="AX65" s="167"/>
      <c r="AY65" s="167"/>
      <c r="AZ65" s="167"/>
      <c r="BA65" s="167"/>
      <c r="BB65" s="167"/>
      <c r="BC65" s="167"/>
      <c r="BD65" s="167"/>
      <c r="BE65" s="69">
        <f>AO65+AW65</f>
        <v>4032228</v>
      </c>
      <c r="BF65" s="69"/>
      <c r="BG65" s="69"/>
      <c r="BH65" s="69"/>
      <c r="BI65" s="69"/>
      <c r="BJ65" s="69"/>
      <c r="BK65" s="69"/>
      <c r="BL65" s="69"/>
      <c r="BT65" s="44"/>
      <c r="BU65" s="44"/>
      <c r="BV65" s="44"/>
      <c r="BW65" s="44"/>
      <c r="BX65" s="44"/>
      <c r="BY65" s="44"/>
      <c r="BZ65" s="44"/>
    </row>
    <row r="66" spans="1:78" ht="34.5" customHeight="1" x14ac:dyDescent="0.2">
      <c r="A66" s="73"/>
      <c r="B66" s="74"/>
      <c r="C66" s="74"/>
      <c r="D66" s="74"/>
      <c r="E66" s="74"/>
      <c r="F66" s="75"/>
      <c r="G66" s="118" t="s">
        <v>90</v>
      </c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20"/>
      <c r="Z66" s="64" t="s">
        <v>47</v>
      </c>
      <c r="AA66" s="64"/>
      <c r="AB66" s="64"/>
      <c r="AC66" s="64"/>
      <c r="AD66" s="64"/>
      <c r="AE66" s="65" t="s">
        <v>59</v>
      </c>
      <c r="AF66" s="66"/>
      <c r="AG66" s="66"/>
      <c r="AH66" s="66"/>
      <c r="AI66" s="66"/>
      <c r="AJ66" s="66"/>
      <c r="AK66" s="66"/>
      <c r="AL66" s="66"/>
      <c r="AM66" s="66"/>
      <c r="AN66" s="67"/>
      <c r="AO66" s="76"/>
      <c r="AP66" s="76"/>
      <c r="AQ66" s="76"/>
      <c r="AR66" s="76"/>
      <c r="AS66" s="76"/>
      <c r="AT66" s="76"/>
      <c r="AU66" s="76"/>
      <c r="AV66" s="76"/>
      <c r="AW66" s="76">
        <f>AW46+AW47</f>
        <v>3422248</v>
      </c>
      <c r="AX66" s="76"/>
      <c r="AY66" s="76"/>
      <c r="AZ66" s="76"/>
      <c r="BA66" s="76"/>
      <c r="BB66" s="76"/>
      <c r="BC66" s="76"/>
      <c r="BD66" s="76"/>
      <c r="BE66" s="69">
        <f>AO66+AW66</f>
        <v>3422248</v>
      </c>
      <c r="BF66" s="69"/>
      <c r="BG66" s="69"/>
      <c r="BH66" s="69"/>
      <c r="BI66" s="69"/>
      <c r="BJ66" s="69"/>
      <c r="BK66" s="69"/>
      <c r="BL66" s="69"/>
      <c r="BT66" s="44"/>
      <c r="BU66" s="44"/>
      <c r="BV66" s="44"/>
      <c r="BW66" s="44"/>
      <c r="BX66" s="44"/>
      <c r="BY66" s="44"/>
      <c r="BZ66" s="44"/>
    </row>
    <row r="67" spans="1:78" ht="34.5" customHeight="1" x14ac:dyDescent="0.2">
      <c r="A67" s="73"/>
      <c r="B67" s="74"/>
      <c r="C67" s="74"/>
      <c r="D67" s="74"/>
      <c r="E67" s="74"/>
      <c r="F67" s="75"/>
      <c r="G67" s="77" t="s">
        <v>74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64" t="s">
        <v>47</v>
      </c>
      <c r="AA67" s="64"/>
      <c r="AB67" s="64"/>
      <c r="AC67" s="64"/>
      <c r="AD67" s="64"/>
      <c r="AE67" s="65" t="s">
        <v>59</v>
      </c>
      <c r="AF67" s="66"/>
      <c r="AG67" s="66"/>
      <c r="AH67" s="66"/>
      <c r="AI67" s="66"/>
      <c r="AJ67" s="66"/>
      <c r="AK67" s="66"/>
      <c r="AL67" s="66"/>
      <c r="AM67" s="66"/>
      <c r="AN67" s="67"/>
      <c r="AO67" s="76"/>
      <c r="AP67" s="76"/>
      <c r="AQ67" s="76"/>
      <c r="AR67" s="76"/>
      <c r="AS67" s="76"/>
      <c r="AT67" s="76"/>
      <c r="AU67" s="76"/>
      <c r="AV67" s="76"/>
      <c r="AW67" s="76">
        <f>AW48</f>
        <v>609980</v>
      </c>
      <c r="AX67" s="76"/>
      <c r="AY67" s="76"/>
      <c r="AZ67" s="76"/>
      <c r="BA67" s="76"/>
      <c r="BB67" s="76"/>
      <c r="BC67" s="76"/>
      <c r="BD67" s="76"/>
      <c r="BE67" s="69">
        <f>AO67+AW67</f>
        <v>609980</v>
      </c>
      <c r="BF67" s="69"/>
      <c r="BG67" s="69"/>
      <c r="BH67" s="69"/>
      <c r="BI67" s="69"/>
      <c r="BJ67" s="69"/>
      <c r="BK67" s="69"/>
      <c r="BL67" s="69"/>
      <c r="BT67" s="44"/>
      <c r="BU67" s="44"/>
      <c r="BV67" s="44"/>
      <c r="BW67" s="44"/>
      <c r="BX67" s="44"/>
      <c r="BY67" s="44"/>
      <c r="BZ67" s="44"/>
    </row>
    <row r="68" spans="1:78" ht="23.25" customHeight="1" x14ac:dyDescent="0.2">
      <c r="A68" s="73"/>
      <c r="B68" s="74"/>
      <c r="C68" s="74"/>
      <c r="D68" s="74"/>
      <c r="E68" s="74"/>
      <c r="F68" s="75"/>
      <c r="G68" s="174" t="s">
        <v>64</v>
      </c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6"/>
      <c r="Z68" s="65"/>
      <c r="AA68" s="66"/>
      <c r="AB68" s="66"/>
      <c r="AC68" s="66"/>
      <c r="AD68" s="67"/>
      <c r="AE68" s="65"/>
      <c r="AF68" s="66"/>
      <c r="AG68" s="66"/>
      <c r="AH68" s="66"/>
      <c r="AI68" s="66"/>
      <c r="AJ68" s="66"/>
      <c r="AK68" s="66"/>
      <c r="AL68" s="66"/>
      <c r="AM68" s="66"/>
      <c r="AN68" s="67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69"/>
      <c r="BF68" s="69"/>
      <c r="BG68" s="69"/>
      <c r="BH68" s="69"/>
      <c r="BI68" s="69"/>
      <c r="BJ68" s="69"/>
      <c r="BK68" s="69"/>
      <c r="BL68" s="69"/>
      <c r="BT68" s="44"/>
      <c r="BU68" s="44"/>
      <c r="BV68" s="44"/>
      <c r="BW68" s="44"/>
      <c r="BX68" s="44"/>
      <c r="BY68" s="44"/>
      <c r="BZ68" s="44"/>
    </row>
    <row r="69" spans="1:78" ht="35.25" customHeight="1" x14ac:dyDescent="0.2">
      <c r="A69" s="61"/>
      <c r="B69" s="62"/>
      <c r="C69" s="62"/>
      <c r="D69" s="62"/>
      <c r="E69" s="62"/>
      <c r="F69" s="63"/>
      <c r="G69" s="112" t="s">
        <v>91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64" t="s">
        <v>60</v>
      </c>
      <c r="AA69" s="64"/>
      <c r="AB69" s="64"/>
      <c r="AC69" s="64"/>
      <c r="AD69" s="64"/>
      <c r="AE69" s="65" t="s">
        <v>71</v>
      </c>
      <c r="AF69" s="66"/>
      <c r="AG69" s="66"/>
      <c r="AH69" s="66"/>
      <c r="AI69" s="66"/>
      <c r="AJ69" s="66"/>
      <c r="AK69" s="66"/>
      <c r="AL69" s="66"/>
      <c r="AM69" s="66"/>
      <c r="AN69" s="67"/>
      <c r="AO69" s="68"/>
      <c r="AP69" s="68"/>
      <c r="AQ69" s="68"/>
      <c r="AR69" s="68"/>
      <c r="AS69" s="68"/>
      <c r="AT69" s="68"/>
      <c r="AU69" s="68"/>
      <c r="AV69" s="68"/>
      <c r="AW69" s="95">
        <f>1+2</f>
        <v>3</v>
      </c>
      <c r="AX69" s="95"/>
      <c r="AY69" s="95"/>
      <c r="AZ69" s="95"/>
      <c r="BA69" s="95"/>
      <c r="BB69" s="95"/>
      <c r="BC69" s="95"/>
      <c r="BD69" s="95"/>
      <c r="BE69" s="94">
        <f>AW69</f>
        <v>3</v>
      </c>
      <c r="BF69" s="94"/>
      <c r="BG69" s="94"/>
      <c r="BH69" s="94"/>
      <c r="BI69" s="94"/>
      <c r="BJ69" s="94"/>
      <c r="BK69" s="94"/>
      <c r="BL69" s="94"/>
      <c r="BT69" s="44"/>
      <c r="BU69" s="44"/>
      <c r="BV69" s="44"/>
      <c r="BW69" s="44"/>
      <c r="BX69" s="44"/>
      <c r="BY69" s="44"/>
      <c r="BZ69" s="44"/>
    </row>
    <row r="70" spans="1:78" ht="36" customHeight="1" x14ac:dyDescent="0.2">
      <c r="A70" s="61"/>
      <c r="B70" s="62"/>
      <c r="C70" s="62"/>
      <c r="D70" s="62"/>
      <c r="E70" s="62"/>
      <c r="F70" s="63"/>
      <c r="G70" s="112" t="s">
        <v>78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64" t="s">
        <v>60</v>
      </c>
      <c r="AA70" s="64"/>
      <c r="AB70" s="64"/>
      <c r="AC70" s="64"/>
      <c r="AD70" s="64"/>
      <c r="AE70" s="65" t="s">
        <v>71</v>
      </c>
      <c r="AF70" s="66"/>
      <c r="AG70" s="66"/>
      <c r="AH70" s="66"/>
      <c r="AI70" s="66"/>
      <c r="AJ70" s="66"/>
      <c r="AK70" s="66"/>
      <c r="AL70" s="66"/>
      <c r="AM70" s="66"/>
      <c r="AN70" s="67"/>
      <c r="AO70" s="68"/>
      <c r="AP70" s="68"/>
      <c r="AQ70" s="68"/>
      <c r="AR70" s="68"/>
      <c r="AS70" s="68"/>
      <c r="AT70" s="68"/>
      <c r="AU70" s="68"/>
      <c r="AV70" s="68"/>
      <c r="AW70" s="95">
        <v>1</v>
      </c>
      <c r="AX70" s="95"/>
      <c r="AY70" s="95"/>
      <c r="AZ70" s="95"/>
      <c r="BA70" s="95"/>
      <c r="BB70" s="95"/>
      <c r="BC70" s="95"/>
      <c r="BD70" s="95"/>
      <c r="BE70" s="94">
        <f>AW70</f>
        <v>1</v>
      </c>
      <c r="BF70" s="94"/>
      <c r="BG70" s="94"/>
      <c r="BH70" s="94"/>
      <c r="BI70" s="94"/>
      <c r="BJ70" s="94"/>
      <c r="BK70" s="94"/>
      <c r="BL70" s="94"/>
      <c r="BT70" s="44"/>
      <c r="BU70" s="44"/>
      <c r="BV70" s="44"/>
      <c r="BW70" s="44"/>
      <c r="BX70" s="44"/>
      <c r="BY70" s="44"/>
      <c r="BZ70" s="44"/>
    </row>
    <row r="71" spans="1:78" ht="22.5" customHeight="1" x14ac:dyDescent="0.2">
      <c r="A71" s="61"/>
      <c r="B71" s="62"/>
      <c r="C71" s="62"/>
      <c r="D71" s="62"/>
      <c r="E71" s="62"/>
      <c r="F71" s="63"/>
      <c r="G71" s="171" t="s">
        <v>58</v>
      </c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3"/>
      <c r="Z71" s="65"/>
      <c r="AA71" s="66"/>
      <c r="AB71" s="66"/>
      <c r="AC71" s="66"/>
      <c r="AD71" s="67"/>
      <c r="AE71" s="65"/>
      <c r="AF71" s="66"/>
      <c r="AG71" s="66"/>
      <c r="AH71" s="66"/>
      <c r="AI71" s="66"/>
      <c r="AJ71" s="66"/>
      <c r="AK71" s="66"/>
      <c r="AL71" s="66"/>
      <c r="AM71" s="66"/>
      <c r="AN71" s="67"/>
      <c r="AO71" s="68"/>
      <c r="AP71" s="68"/>
      <c r="AQ71" s="68"/>
      <c r="AR71" s="68"/>
      <c r="AS71" s="68"/>
      <c r="AT71" s="68"/>
      <c r="AU71" s="68"/>
      <c r="AV71" s="68"/>
      <c r="AW71" s="95"/>
      <c r="AX71" s="95"/>
      <c r="AY71" s="95"/>
      <c r="AZ71" s="95"/>
      <c r="BA71" s="95"/>
      <c r="BB71" s="95"/>
      <c r="BC71" s="95"/>
      <c r="BD71" s="95"/>
      <c r="BE71" s="94"/>
      <c r="BF71" s="94"/>
      <c r="BG71" s="94"/>
      <c r="BH71" s="94"/>
      <c r="BI71" s="94"/>
      <c r="BJ71" s="94"/>
      <c r="BK71" s="94"/>
      <c r="BL71" s="94"/>
      <c r="BT71" s="44"/>
      <c r="BU71" s="44"/>
      <c r="BV71" s="44"/>
      <c r="BW71" s="44"/>
      <c r="BX71" s="44"/>
      <c r="BY71" s="44"/>
      <c r="BZ71" s="44"/>
    </row>
    <row r="72" spans="1:78" ht="39" customHeight="1" x14ac:dyDescent="0.2">
      <c r="A72" s="61"/>
      <c r="B72" s="62"/>
      <c r="C72" s="62"/>
      <c r="D72" s="62"/>
      <c r="E72" s="62"/>
      <c r="F72" s="63"/>
      <c r="G72" s="58" t="s">
        <v>82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64" t="s">
        <v>47</v>
      </c>
      <c r="AA72" s="64"/>
      <c r="AB72" s="64"/>
      <c r="AC72" s="64"/>
      <c r="AD72" s="64"/>
      <c r="AE72" s="65" t="s">
        <v>56</v>
      </c>
      <c r="AF72" s="66"/>
      <c r="AG72" s="66"/>
      <c r="AH72" s="66"/>
      <c r="AI72" s="66"/>
      <c r="AJ72" s="66"/>
      <c r="AK72" s="66"/>
      <c r="AL72" s="66"/>
      <c r="AM72" s="66"/>
      <c r="AN72" s="67"/>
      <c r="AO72" s="68"/>
      <c r="AP72" s="68"/>
      <c r="AQ72" s="68"/>
      <c r="AR72" s="68"/>
      <c r="AS72" s="68"/>
      <c r="AT72" s="68"/>
      <c r="AU72" s="68"/>
      <c r="AV72" s="68"/>
      <c r="AW72" s="69">
        <f>AW66/AW69</f>
        <v>1140749.3333333333</v>
      </c>
      <c r="AX72" s="69"/>
      <c r="AY72" s="69"/>
      <c r="AZ72" s="69"/>
      <c r="BA72" s="69"/>
      <c r="BB72" s="69"/>
      <c r="BC72" s="69"/>
      <c r="BD72" s="69"/>
      <c r="BE72" s="69">
        <f>AW72</f>
        <v>1140749.3333333333</v>
      </c>
      <c r="BF72" s="69"/>
      <c r="BG72" s="69"/>
      <c r="BH72" s="69"/>
      <c r="BI72" s="69"/>
      <c r="BJ72" s="69"/>
      <c r="BK72" s="69"/>
      <c r="BL72" s="69"/>
      <c r="BT72" s="44"/>
      <c r="BU72" s="44"/>
      <c r="BV72" s="44"/>
      <c r="BW72" s="44"/>
      <c r="BX72" s="44"/>
      <c r="BY72" s="44"/>
      <c r="BZ72" s="44"/>
    </row>
    <row r="73" spans="1:78" ht="40.5" customHeight="1" x14ac:dyDescent="0.2">
      <c r="A73" s="61"/>
      <c r="B73" s="62"/>
      <c r="C73" s="62"/>
      <c r="D73" s="62"/>
      <c r="E73" s="62"/>
      <c r="F73" s="63"/>
      <c r="G73" s="58" t="s">
        <v>82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64" t="s">
        <v>47</v>
      </c>
      <c r="AA73" s="64"/>
      <c r="AB73" s="64"/>
      <c r="AC73" s="64"/>
      <c r="AD73" s="64"/>
      <c r="AE73" s="65" t="s">
        <v>56</v>
      </c>
      <c r="AF73" s="66"/>
      <c r="AG73" s="66"/>
      <c r="AH73" s="66"/>
      <c r="AI73" s="66"/>
      <c r="AJ73" s="66"/>
      <c r="AK73" s="66"/>
      <c r="AL73" s="66"/>
      <c r="AM73" s="66"/>
      <c r="AN73" s="67"/>
      <c r="AO73" s="68"/>
      <c r="AP73" s="68"/>
      <c r="AQ73" s="68"/>
      <c r="AR73" s="68"/>
      <c r="AS73" s="68"/>
      <c r="AT73" s="68"/>
      <c r="AU73" s="68"/>
      <c r="AV73" s="68"/>
      <c r="AW73" s="69">
        <f>AW67/AW70</f>
        <v>609980</v>
      </c>
      <c r="AX73" s="69"/>
      <c r="AY73" s="69"/>
      <c r="AZ73" s="69"/>
      <c r="BA73" s="69"/>
      <c r="BB73" s="69"/>
      <c r="BC73" s="69"/>
      <c r="BD73" s="69"/>
      <c r="BE73" s="69">
        <f>AW73</f>
        <v>609980</v>
      </c>
      <c r="BF73" s="69"/>
      <c r="BG73" s="69"/>
      <c r="BH73" s="69"/>
      <c r="BI73" s="69"/>
      <c r="BJ73" s="69"/>
      <c r="BK73" s="69"/>
      <c r="BL73" s="69"/>
      <c r="BT73" s="44"/>
      <c r="BU73" s="44"/>
      <c r="BV73" s="44"/>
      <c r="BW73" s="44"/>
      <c r="BX73" s="44"/>
      <c r="BY73" s="44"/>
      <c r="BZ73" s="44"/>
    </row>
    <row r="74" spans="1:78" ht="18.95" customHeight="1" x14ac:dyDescent="0.2">
      <c r="A74" s="109"/>
      <c r="B74" s="110"/>
      <c r="C74" s="110"/>
      <c r="D74" s="110"/>
      <c r="E74" s="110"/>
      <c r="F74" s="111"/>
      <c r="G74" s="103" t="s">
        <v>48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8"/>
      <c r="AP74" s="68"/>
      <c r="AQ74" s="68"/>
      <c r="AR74" s="68"/>
      <c r="AS74" s="68"/>
      <c r="AT74" s="68"/>
      <c r="AU74" s="68"/>
      <c r="AV74" s="68"/>
      <c r="AW74" s="154"/>
      <c r="AX74" s="155"/>
      <c r="AY74" s="155"/>
      <c r="AZ74" s="155"/>
      <c r="BA74" s="155"/>
      <c r="BB74" s="155"/>
      <c r="BC74" s="155"/>
      <c r="BD74" s="155"/>
      <c r="BE74" s="69"/>
      <c r="BF74" s="69"/>
      <c r="BG74" s="69"/>
      <c r="BH74" s="69"/>
      <c r="BI74" s="69"/>
      <c r="BJ74" s="69"/>
      <c r="BK74" s="69"/>
      <c r="BL74" s="69"/>
      <c r="BT74" s="44"/>
      <c r="BU74" s="44"/>
      <c r="BV74" s="44"/>
      <c r="BW74" s="44"/>
      <c r="BX74" s="44"/>
      <c r="BY74" s="44"/>
      <c r="BZ74" s="44"/>
    </row>
    <row r="75" spans="1:78" ht="36" customHeight="1" x14ac:dyDescent="0.2">
      <c r="A75" s="96"/>
      <c r="B75" s="96"/>
      <c r="C75" s="96"/>
      <c r="D75" s="96"/>
      <c r="E75" s="96"/>
      <c r="F75" s="96"/>
      <c r="G75" s="104" t="s">
        <v>55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64" t="s">
        <v>49</v>
      </c>
      <c r="AA75" s="64"/>
      <c r="AB75" s="64"/>
      <c r="AC75" s="64"/>
      <c r="AD75" s="64"/>
      <c r="AE75" s="65" t="s">
        <v>56</v>
      </c>
      <c r="AF75" s="66"/>
      <c r="AG75" s="66"/>
      <c r="AH75" s="66"/>
      <c r="AI75" s="66"/>
      <c r="AJ75" s="66"/>
      <c r="AK75" s="66"/>
      <c r="AL75" s="66"/>
      <c r="AM75" s="66"/>
      <c r="AN75" s="67"/>
      <c r="AO75" s="68"/>
      <c r="AP75" s="68"/>
      <c r="AQ75" s="68"/>
      <c r="AR75" s="68"/>
      <c r="AS75" s="68"/>
      <c r="AT75" s="68"/>
      <c r="AU75" s="68"/>
      <c r="AV75" s="68"/>
      <c r="AW75" s="102">
        <f>(AW65)/625461933*100</f>
        <v>0.64468000165247463</v>
      </c>
      <c r="AX75" s="102">
        <f t="shared" ref="AX75:BD75" si="0">(AX65)/595428785*100</f>
        <v>0</v>
      </c>
      <c r="AY75" s="102">
        <f t="shared" si="0"/>
        <v>0</v>
      </c>
      <c r="AZ75" s="102">
        <f t="shared" si="0"/>
        <v>0</v>
      </c>
      <c r="BA75" s="102">
        <f t="shared" si="0"/>
        <v>0</v>
      </c>
      <c r="BB75" s="102">
        <f t="shared" si="0"/>
        <v>0</v>
      </c>
      <c r="BC75" s="102">
        <f t="shared" si="0"/>
        <v>0</v>
      </c>
      <c r="BD75" s="102">
        <f t="shared" si="0"/>
        <v>0</v>
      </c>
      <c r="BE75" s="69">
        <f>AW75</f>
        <v>0.64468000165247463</v>
      </c>
      <c r="BF75" s="69"/>
      <c r="BG75" s="69"/>
      <c r="BH75" s="69"/>
      <c r="BI75" s="69"/>
      <c r="BJ75" s="69"/>
      <c r="BK75" s="69"/>
      <c r="BL75" s="69"/>
      <c r="BT75" s="44" t="e">
        <f>#REF!/581556896.25*100</f>
        <v>#REF!</v>
      </c>
      <c r="BU75" s="44"/>
      <c r="BV75" s="44"/>
      <c r="BW75" s="44"/>
      <c r="BX75" s="44"/>
      <c r="BY75" s="44"/>
      <c r="BZ75" s="44"/>
    </row>
    <row r="76" spans="1:78" ht="20.25" customHeight="1" x14ac:dyDescent="0.2">
      <c r="A76" s="28"/>
      <c r="B76" s="28"/>
      <c r="C76" s="28"/>
      <c r="D76" s="28"/>
      <c r="E76" s="28"/>
      <c r="F76" s="28"/>
      <c r="G76" s="4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29"/>
      <c r="AA76" s="29"/>
      <c r="AB76" s="29"/>
      <c r="AC76" s="29"/>
      <c r="AD76" s="29"/>
      <c r="AE76" s="29"/>
      <c r="AF76" s="28"/>
      <c r="AG76" s="28"/>
      <c r="AH76" s="28"/>
      <c r="AI76" s="28"/>
      <c r="AJ76" s="28"/>
      <c r="AK76" s="28"/>
      <c r="AL76" s="28"/>
      <c r="AM76" s="28"/>
      <c r="AN76" s="28"/>
      <c r="AO76" s="30"/>
      <c r="AP76" s="30"/>
      <c r="AQ76" s="30"/>
      <c r="AR76" s="30"/>
      <c r="AS76" s="30"/>
      <c r="AT76" s="30"/>
      <c r="AU76" s="30"/>
      <c r="AV76" s="30"/>
      <c r="AW76" s="48"/>
      <c r="AX76" s="48"/>
      <c r="AY76" s="48"/>
      <c r="AZ76" s="48"/>
      <c r="BA76" s="48"/>
      <c r="BB76" s="48"/>
      <c r="BC76" s="48"/>
      <c r="BD76" s="48"/>
      <c r="BE76" s="30"/>
      <c r="BF76" s="30"/>
      <c r="BG76" s="30"/>
      <c r="BH76" s="30"/>
      <c r="BI76" s="30"/>
      <c r="BJ76" s="30"/>
      <c r="BK76" s="30"/>
      <c r="BL76" s="30"/>
      <c r="BT76" s="44"/>
      <c r="BU76" s="44"/>
      <c r="BV76" s="44"/>
      <c r="BW76" s="44"/>
      <c r="BX76" s="44"/>
      <c r="BY76" s="44"/>
      <c r="BZ76" s="44"/>
    </row>
    <row r="77" spans="1:78" ht="33" hidden="1" customHeight="1" x14ac:dyDescent="0.2">
      <c r="A77" s="86"/>
      <c r="B77" s="86"/>
      <c r="C77" s="86"/>
      <c r="D77" s="86"/>
      <c r="E77" s="86"/>
      <c r="F77" s="86"/>
      <c r="G77" s="112" t="s">
        <v>81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64" t="s">
        <v>49</v>
      </c>
      <c r="AA77" s="64"/>
      <c r="AB77" s="64"/>
      <c r="AC77" s="64"/>
      <c r="AD77" s="64"/>
      <c r="AE77" s="64" t="s">
        <v>56</v>
      </c>
      <c r="AF77" s="64"/>
      <c r="AG77" s="64"/>
      <c r="AH77" s="64"/>
      <c r="AI77" s="64"/>
      <c r="AJ77" s="64"/>
      <c r="AK77" s="64"/>
      <c r="AL77" s="64"/>
      <c r="AM77" s="64"/>
      <c r="AN77" s="64"/>
      <c r="AO77" s="76"/>
      <c r="AP77" s="76"/>
      <c r="AQ77" s="76"/>
      <c r="AR77" s="76"/>
      <c r="AS77" s="76"/>
      <c r="AT77" s="76"/>
      <c r="AU77" s="76"/>
      <c r="AV77" s="76"/>
      <c r="AW77" s="179">
        <v>100</v>
      </c>
      <c r="AX77" s="180"/>
      <c r="AY77" s="180"/>
      <c r="AZ77" s="180"/>
      <c r="BA77" s="180"/>
      <c r="BB77" s="180"/>
      <c r="BC77" s="180"/>
      <c r="BD77" s="181"/>
      <c r="BE77" s="93">
        <f>AW77</f>
        <v>100</v>
      </c>
      <c r="BF77" s="93"/>
      <c r="BG77" s="93"/>
      <c r="BH77" s="93"/>
      <c r="BI77" s="93"/>
      <c r="BJ77" s="93"/>
      <c r="BK77" s="93"/>
      <c r="BL77" s="93"/>
      <c r="BT77" s="44"/>
      <c r="BU77" s="44"/>
      <c r="BV77" s="44"/>
      <c r="BW77" s="44"/>
      <c r="BX77" s="44"/>
      <c r="BY77" s="44"/>
      <c r="BZ77" s="44"/>
    </row>
    <row r="78" spans="1:78" ht="32.25" customHeight="1" x14ac:dyDescent="0.25">
      <c r="A78" s="70" t="s">
        <v>79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56"/>
      <c r="X78" s="55"/>
      <c r="Y78" s="55"/>
      <c r="Z78" s="55"/>
      <c r="AA78" s="55"/>
      <c r="AB78" s="55"/>
      <c r="AC78" s="55"/>
      <c r="AD78" s="55"/>
      <c r="AE78" s="57"/>
      <c r="AF78" s="57"/>
      <c r="AG78" s="57"/>
      <c r="AH78" s="57"/>
      <c r="AI78" s="57"/>
      <c r="AJ78" s="57"/>
      <c r="AK78" s="57"/>
      <c r="AL78" s="57"/>
      <c r="AM78" s="57"/>
      <c r="AO78" s="157" t="s">
        <v>80</v>
      </c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31"/>
      <c r="BI78" s="31"/>
      <c r="BJ78" s="31"/>
      <c r="BK78" s="31"/>
      <c r="BL78" s="31"/>
    </row>
    <row r="79" spans="1:78" ht="15.75" customHeight="1" x14ac:dyDescent="0.2">
      <c r="W79" s="152" t="s">
        <v>5</v>
      </c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O79" s="156" t="s">
        <v>63</v>
      </c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</row>
    <row r="80" spans="1:78" ht="15.75" customHeight="1" x14ac:dyDescent="0.2">
      <c r="A80" s="158" t="s">
        <v>3</v>
      </c>
      <c r="B80" s="158"/>
      <c r="C80" s="158"/>
      <c r="D80" s="158"/>
      <c r="E80" s="158"/>
      <c r="F80" s="158"/>
    </row>
    <row r="81" spans="1:59" ht="19.5" customHeight="1" x14ac:dyDescent="0.2">
      <c r="A81" s="159" t="s">
        <v>50</v>
      </c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</row>
    <row r="82" spans="1:59" x14ac:dyDescent="0.2">
      <c r="A82" s="35" t="s">
        <v>30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</row>
    <row r="83" spans="1:59" ht="6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1:59" ht="27.75" customHeight="1" x14ac:dyDescent="0.25">
      <c r="A84" s="70" t="s">
        <v>67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52"/>
      <c r="X84" s="52"/>
      <c r="Y84" s="52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2"/>
      <c r="AM84" s="52"/>
      <c r="AN84" s="5"/>
      <c r="AO84" s="101" t="s">
        <v>66</v>
      </c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</row>
    <row r="85" spans="1:59" ht="13.5" customHeight="1" x14ac:dyDescent="0.2">
      <c r="W85" s="152" t="s">
        <v>5</v>
      </c>
      <c r="X85" s="152"/>
      <c r="Y85" s="152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2"/>
      <c r="AM85" s="152"/>
      <c r="AN85" s="34"/>
      <c r="AO85" s="151" t="s">
        <v>63</v>
      </c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</row>
    <row r="86" spans="1:59" ht="14.25" customHeight="1" x14ac:dyDescent="0.2">
      <c r="A86" s="150">
        <f>AO7</f>
        <v>46055</v>
      </c>
      <c r="B86" s="150"/>
      <c r="C86" s="150"/>
      <c r="D86" s="150"/>
      <c r="E86" s="150"/>
      <c r="F86" s="150"/>
      <c r="G86" s="150"/>
      <c r="H86" s="150"/>
    </row>
    <row r="87" spans="1:59" ht="14.25" customHeight="1" x14ac:dyDescent="0.2">
      <c r="A87" s="149" t="s">
        <v>28</v>
      </c>
      <c r="B87" s="149"/>
      <c r="C87" s="149"/>
      <c r="D87" s="149"/>
      <c r="E87" s="149"/>
      <c r="F87" s="149"/>
      <c r="G87" s="149"/>
      <c r="H87" s="149"/>
      <c r="I87" s="13"/>
      <c r="J87" s="13"/>
      <c r="K87" s="13"/>
      <c r="L87" s="13"/>
      <c r="M87" s="13"/>
      <c r="N87" s="13"/>
      <c r="O87" s="13"/>
      <c r="P87" s="13"/>
      <c r="Q87" s="13"/>
    </row>
    <row r="88" spans="1:59" ht="12" customHeight="1" x14ac:dyDescent="0.2">
      <c r="A88" s="1" t="s">
        <v>29</v>
      </c>
    </row>
  </sheetData>
  <mergeCells count="238">
    <mergeCell ref="BE77:BL77"/>
    <mergeCell ref="A77:F77"/>
    <mergeCell ref="G77:Y77"/>
    <mergeCell ref="Z77:AD77"/>
    <mergeCell ref="AE77:AN77"/>
    <mergeCell ref="AO77:AV77"/>
    <mergeCell ref="AW77:BD77"/>
    <mergeCell ref="BE62:BL62"/>
    <mergeCell ref="G68:Y68"/>
    <mergeCell ref="G69:Y69"/>
    <mergeCell ref="Z69:AD69"/>
    <mergeCell ref="BE68:BL68"/>
    <mergeCell ref="Z64:AD64"/>
    <mergeCell ref="G63:BD63"/>
    <mergeCell ref="G65:Y65"/>
    <mergeCell ref="AO69:AV69"/>
    <mergeCell ref="A47:C47"/>
    <mergeCell ref="A48:C48"/>
    <mergeCell ref="AO47:AV47"/>
    <mergeCell ref="AE71:AN71"/>
    <mergeCell ref="AE66:AN66"/>
    <mergeCell ref="A66:F66"/>
    <mergeCell ref="A68:F68"/>
    <mergeCell ref="A65:F65"/>
    <mergeCell ref="G71:Y71"/>
    <mergeCell ref="AE69:AN69"/>
    <mergeCell ref="BE71:BL71"/>
    <mergeCell ref="BE69:BL69"/>
    <mergeCell ref="BE66:BL66"/>
    <mergeCell ref="A61:F61"/>
    <mergeCell ref="AO53:AV54"/>
    <mergeCell ref="AW66:BD66"/>
    <mergeCell ref="D57:AN57"/>
    <mergeCell ref="D53:AN54"/>
    <mergeCell ref="Z65:AD65"/>
    <mergeCell ref="AW62:BD62"/>
    <mergeCell ref="Z66:AD66"/>
    <mergeCell ref="Z61:AD61"/>
    <mergeCell ref="AO55:AV55"/>
    <mergeCell ref="AE61:AN61"/>
    <mergeCell ref="AO61:AV61"/>
    <mergeCell ref="AO56:AV56"/>
    <mergeCell ref="BE42:BL43"/>
    <mergeCell ref="BE57:BL57"/>
    <mergeCell ref="AW53:BD54"/>
    <mergeCell ref="AW57:BD57"/>
    <mergeCell ref="BE47:BL47"/>
    <mergeCell ref="BE46:BL46"/>
    <mergeCell ref="AW46:BD46"/>
    <mergeCell ref="AW44:BD44"/>
    <mergeCell ref="AO46:AV46"/>
    <mergeCell ref="AW61:BD61"/>
    <mergeCell ref="A81:V81"/>
    <mergeCell ref="A38:F38"/>
    <mergeCell ref="A44:C44"/>
    <mergeCell ref="AO49:AV49"/>
    <mergeCell ref="D42:AN43"/>
    <mergeCell ref="G61:Y61"/>
    <mergeCell ref="A62:F62"/>
    <mergeCell ref="D46:AN46"/>
    <mergeCell ref="AO79:BG79"/>
    <mergeCell ref="AO78:BG78"/>
    <mergeCell ref="A80:F80"/>
    <mergeCell ref="A57:C57"/>
    <mergeCell ref="W79:AM79"/>
    <mergeCell ref="G62:Y62"/>
    <mergeCell ref="BE61:BL61"/>
    <mergeCell ref="AE62:AN62"/>
    <mergeCell ref="AO62:AV62"/>
    <mergeCell ref="AO57:AV57"/>
    <mergeCell ref="G72:Y72"/>
    <mergeCell ref="AO71:AV71"/>
    <mergeCell ref="A87:H87"/>
    <mergeCell ref="A86:H86"/>
    <mergeCell ref="A84:V84"/>
    <mergeCell ref="AO85:BG85"/>
    <mergeCell ref="AO84:BG84"/>
    <mergeCell ref="W85:AM85"/>
    <mergeCell ref="BE75:BL75"/>
    <mergeCell ref="AW74:BD74"/>
    <mergeCell ref="AO1:BL1"/>
    <mergeCell ref="BE18:BL18"/>
    <mergeCell ref="AO2:BL2"/>
    <mergeCell ref="AO6:BF6"/>
    <mergeCell ref="AO4:BL4"/>
    <mergeCell ref="AO7:AU7"/>
    <mergeCell ref="A10:BL10"/>
    <mergeCell ref="B12:L12"/>
    <mergeCell ref="AO5:BL5"/>
    <mergeCell ref="AO3:BL3"/>
    <mergeCell ref="A25:BL25"/>
    <mergeCell ref="N18:Y18"/>
    <mergeCell ref="N15:AS15"/>
    <mergeCell ref="AA18:AI18"/>
    <mergeCell ref="N19:Y19"/>
    <mergeCell ref="AE21:AR21"/>
    <mergeCell ref="AA19:AI19"/>
    <mergeCell ref="N16:AS16"/>
    <mergeCell ref="AS21:BC21"/>
    <mergeCell ref="B16:L16"/>
    <mergeCell ref="A33:BL33"/>
    <mergeCell ref="B19:L19"/>
    <mergeCell ref="BE41:BL41"/>
    <mergeCell ref="AW42:BD43"/>
    <mergeCell ref="AO42:AV43"/>
    <mergeCell ref="U21:AD21"/>
    <mergeCell ref="G29:BL29"/>
    <mergeCell ref="G38:BL38"/>
    <mergeCell ref="BD21:BL21"/>
    <mergeCell ref="BE19:BL19"/>
    <mergeCell ref="AU13:BB13"/>
    <mergeCell ref="A28:F28"/>
    <mergeCell ref="A27:BL27"/>
    <mergeCell ref="I22:S22"/>
    <mergeCell ref="A21:T21"/>
    <mergeCell ref="G28:BL28"/>
    <mergeCell ref="T22:W22"/>
    <mergeCell ref="AK18:BC18"/>
    <mergeCell ref="AK19:BC19"/>
    <mergeCell ref="A22:H22"/>
    <mergeCell ref="A35:BL35"/>
    <mergeCell ref="AW7:BF7"/>
    <mergeCell ref="N12:AS12"/>
    <mergeCell ref="N13:AS13"/>
    <mergeCell ref="AU16:BB16"/>
    <mergeCell ref="AU15:BB15"/>
    <mergeCell ref="B15:L15"/>
    <mergeCell ref="B13:L13"/>
    <mergeCell ref="AU12:BB12"/>
    <mergeCell ref="A9:BL9"/>
    <mergeCell ref="A40:AZ40"/>
    <mergeCell ref="D44:AN44"/>
    <mergeCell ref="G30:BL30"/>
    <mergeCell ref="G36:BL36"/>
    <mergeCell ref="A36:F36"/>
    <mergeCell ref="G37:BL37"/>
    <mergeCell ref="A30:F30"/>
    <mergeCell ref="A32:BL32"/>
    <mergeCell ref="A42:C43"/>
    <mergeCell ref="A37:F37"/>
    <mergeCell ref="AO44:AV44"/>
    <mergeCell ref="BE44:BL44"/>
    <mergeCell ref="AW45:BD45"/>
    <mergeCell ref="B18:L18"/>
    <mergeCell ref="A24:BL24"/>
    <mergeCell ref="A29:F29"/>
    <mergeCell ref="BE45:BL45"/>
    <mergeCell ref="A45:C45"/>
    <mergeCell ref="D45:AN45"/>
    <mergeCell ref="AO45:AV45"/>
    <mergeCell ref="A46:C46"/>
    <mergeCell ref="AO66:AV66"/>
    <mergeCell ref="A55:C55"/>
    <mergeCell ref="AO64:AV64"/>
    <mergeCell ref="Z62:AD62"/>
    <mergeCell ref="A56:C56"/>
    <mergeCell ref="D56:AN56"/>
    <mergeCell ref="A53:C54"/>
    <mergeCell ref="G66:Y66"/>
    <mergeCell ref="A51:BL51"/>
    <mergeCell ref="A69:F69"/>
    <mergeCell ref="A72:F72"/>
    <mergeCell ref="AO68:AV68"/>
    <mergeCell ref="A74:F74"/>
    <mergeCell ref="A71:F71"/>
    <mergeCell ref="Z71:AD71"/>
    <mergeCell ref="AE72:AN72"/>
    <mergeCell ref="G70:Y70"/>
    <mergeCell ref="Z70:AD70"/>
    <mergeCell ref="A70:F70"/>
    <mergeCell ref="BE74:BL74"/>
    <mergeCell ref="AW72:BD72"/>
    <mergeCell ref="AO72:AV72"/>
    <mergeCell ref="AO75:AV75"/>
    <mergeCell ref="BE73:BL73"/>
    <mergeCell ref="Z75:AD75"/>
    <mergeCell ref="AO74:AV74"/>
    <mergeCell ref="BE72:BL72"/>
    <mergeCell ref="A75:F75"/>
    <mergeCell ref="G74:Y74"/>
    <mergeCell ref="G75:Y75"/>
    <mergeCell ref="AE74:AN74"/>
    <mergeCell ref="A63:F63"/>
    <mergeCell ref="Z74:AD74"/>
    <mergeCell ref="G64:Y64"/>
    <mergeCell ref="Z68:AD68"/>
    <mergeCell ref="A64:F64"/>
    <mergeCell ref="AE64:AN64"/>
    <mergeCell ref="AE68:AN68"/>
    <mergeCell ref="AW75:BD75"/>
    <mergeCell ref="AO65:AV65"/>
    <mergeCell ref="AE75:AN75"/>
    <mergeCell ref="AE70:AN70"/>
    <mergeCell ref="AO70:AV70"/>
    <mergeCell ref="AW71:BD71"/>
    <mergeCell ref="AW69:BD69"/>
    <mergeCell ref="AE65:AN65"/>
    <mergeCell ref="AW65:BD65"/>
    <mergeCell ref="A49:C49"/>
    <mergeCell ref="D49:AN49"/>
    <mergeCell ref="AW56:BD56"/>
    <mergeCell ref="BE49:BL49"/>
    <mergeCell ref="BE53:BL54"/>
    <mergeCell ref="AW49:BD49"/>
    <mergeCell ref="BE52:BL52"/>
    <mergeCell ref="BE56:BL56"/>
    <mergeCell ref="BE65:BL65"/>
    <mergeCell ref="BE64:BL64"/>
    <mergeCell ref="BE63:BL63"/>
    <mergeCell ref="AW64:BD64"/>
    <mergeCell ref="AW67:BD67"/>
    <mergeCell ref="BE70:BL70"/>
    <mergeCell ref="AW70:BD70"/>
    <mergeCell ref="AW68:BD68"/>
    <mergeCell ref="D47:AN47"/>
    <mergeCell ref="D55:AN55"/>
    <mergeCell ref="AW48:BD48"/>
    <mergeCell ref="BE48:BL48"/>
    <mergeCell ref="BE55:BL55"/>
    <mergeCell ref="AW55:BD55"/>
    <mergeCell ref="D48:AN48"/>
    <mergeCell ref="AW47:BD47"/>
    <mergeCell ref="A78:V78"/>
    <mergeCell ref="AO48:AV48"/>
    <mergeCell ref="Z72:AD72"/>
    <mergeCell ref="A59:BL59"/>
    <mergeCell ref="A67:F67"/>
    <mergeCell ref="Z67:AD67"/>
    <mergeCell ref="AE67:AN67"/>
    <mergeCell ref="AO67:AV67"/>
    <mergeCell ref="BE67:BL67"/>
    <mergeCell ref="G67:Y67"/>
    <mergeCell ref="G73:Y73"/>
    <mergeCell ref="A73:F73"/>
    <mergeCell ref="Z73:AD73"/>
    <mergeCell ref="AE73:AN73"/>
    <mergeCell ref="AO73:AV73"/>
    <mergeCell ref="AW73:BD73"/>
  </mergeCells>
  <phoneticPr fontId="0" type="noConversion"/>
  <conditionalFormatting sqref="G62 G64:L65 G66:G67">
    <cfRule type="cellIs" dxfId="12" priority="268" stopIfTrue="1" operator="equal">
      <formula>$G61</formula>
    </cfRule>
  </conditionalFormatting>
  <conditionalFormatting sqref="G65">
    <cfRule type="cellIs" dxfId="11" priority="267" stopIfTrue="1" operator="equal">
      <formula>$G63</formula>
    </cfRule>
  </conditionalFormatting>
  <conditionalFormatting sqref="G72:G73">
    <cfRule type="cellIs" dxfId="10" priority="761" stopIfTrue="1" operator="equal">
      <formula>$G65</formula>
    </cfRule>
  </conditionalFormatting>
  <conditionalFormatting sqref="G68 G61">
    <cfRule type="cellIs" dxfId="9" priority="758" stopIfTrue="1" operator="equal">
      <formula>#REF!</formula>
    </cfRule>
  </conditionalFormatting>
  <conditionalFormatting sqref="G69:G70">
    <cfRule type="cellIs" dxfId="8" priority="406" stopIfTrue="1" operator="equal">
      <formula>#REF!</formula>
    </cfRule>
  </conditionalFormatting>
  <conditionalFormatting sqref="G69:G70">
    <cfRule type="cellIs" dxfId="7" priority="92" stopIfTrue="1" operator="equal">
      <formula>#REF!</formula>
    </cfRule>
  </conditionalFormatting>
  <conditionalFormatting sqref="D45 G71:G73">
    <cfRule type="cellIs" dxfId="6" priority="686" stopIfTrue="1" operator="equal">
      <formula>#REF!</formula>
    </cfRule>
  </conditionalFormatting>
  <conditionalFormatting sqref="G71">
    <cfRule type="cellIs" dxfId="5" priority="165" stopIfTrue="1" operator="equal">
      <formula>#REF!</formula>
    </cfRule>
  </conditionalFormatting>
  <conditionalFormatting sqref="G71">
    <cfRule type="cellIs" dxfId="4" priority="163" stopIfTrue="1" operator="equal">
      <formula>#REF!</formula>
    </cfRule>
  </conditionalFormatting>
  <conditionalFormatting sqref="G71">
    <cfRule type="cellIs" dxfId="3" priority="111" stopIfTrue="1" operator="equal">
      <formula>#REF!</formula>
    </cfRule>
  </conditionalFormatting>
  <conditionalFormatting sqref="D49 G60:G77">
    <cfRule type="cellIs" dxfId="2" priority="513" stopIfTrue="1" operator="equal">
      <formula>#REF!</formula>
    </cfRule>
  </conditionalFormatting>
  <conditionalFormatting sqref="A60:F77">
    <cfRule type="cellIs" dxfId="1" priority="514" stopIfTrue="1" operator="equal">
      <formula>0</formula>
    </cfRule>
  </conditionalFormatting>
  <conditionalFormatting sqref="D45">
    <cfRule type="cellIs" dxfId="0" priority="405" stopIfTrue="1" operator="equal">
      <formula>#REF!</formula>
    </cfRule>
  </conditionalFormatting>
  <pageMargins left="0.11811023622047245" right="0.11811023622047245" top="0.19685039370078741" bottom="0.19685039370078741" header="0" footer="0"/>
  <pageSetup paperSize="9" scale="75" fitToHeight="500" orientation="landscape" r:id="rId1"/>
  <headerFooter alignWithMargins="0"/>
  <rowBreaks count="2" manualBreakCount="2">
    <brk id="39" max="62" man="1"/>
    <brk id="73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1417670</vt:lpstr>
      <vt:lpstr>'1417670'!Область_друку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2026-01-27T09:20:36Z</cp:lastPrinted>
  <dcterms:created xsi:type="dcterms:W3CDTF">2016-08-15T09:54:21Z</dcterms:created>
  <dcterms:modified xsi:type="dcterms:W3CDTF">2026-02-18T09:15:16Z</dcterms:modified>
</cp:coreProperties>
</file>