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801\Паспорти УКБ\"/>
    </mc:Choice>
  </mc:AlternateContent>
  <bookViews>
    <workbookView xWindow="0" yWindow="0" windowWidth="25140" windowHeight="9885"/>
  </bookViews>
  <sheets>
    <sheet name="1517330" sheetId="1" r:id="rId1"/>
  </sheets>
  <definedNames>
    <definedName name="_xlnm.Print_Area" localSheetId="0">'1517330'!$A$1:$G$86</definedName>
  </definedNames>
  <calcPr calcId="152511"/>
</workbook>
</file>

<file path=xl/calcChain.xml><?xml version="1.0" encoding="utf-8"?>
<calcChain xmlns="http://schemas.openxmlformats.org/spreadsheetml/2006/main">
  <c r="F75" i="1" l="1"/>
  <c r="G75" i="1"/>
  <c r="G66" i="1"/>
  <c r="F66" i="1"/>
  <c r="F57" i="1"/>
  <c r="G57" i="1"/>
  <c r="F69" i="1"/>
  <c r="F60" i="1"/>
  <c r="F51" i="1"/>
  <c r="D37" i="1"/>
  <c r="D36" i="1"/>
  <c r="E36" i="1"/>
  <c r="D44" i="1"/>
  <c r="E44" i="1"/>
  <c r="G73" i="1"/>
  <c r="G71" i="1"/>
  <c r="G60" i="1"/>
  <c r="G51" i="1"/>
  <c r="G64" i="1"/>
  <c r="G62" i="1"/>
  <c r="G55" i="1"/>
  <c r="G53" i="1"/>
  <c r="D43" i="1"/>
  <c r="D45" i="1"/>
  <c r="E37" i="1"/>
  <c r="G69" i="1"/>
  <c r="E38" i="1"/>
  <c r="E43" i="1"/>
  <c r="E45" i="1"/>
  <c r="D38" i="1"/>
</calcChain>
</file>

<file path=xl/sharedStrings.xml><?xml version="1.0" encoding="utf-8"?>
<sst xmlns="http://schemas.openxmlformats.org/spreadsheetml/2006/main" count="152" uniqueCount="101">
  <si>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</si>
  <si>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</si>
  <si>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</si>
  <si>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</si>
  <si>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</si>
  <si>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</si>
  <si>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</si>
  <si>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</si>
  <si>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</si>
  <si>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</si>
  <si>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</si>
  <si>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</si>
  <si>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</si>
  <si>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</si>
  <si>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</si>
  <si>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</si>
  <si>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</si>
  <si>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</si>
  <si>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</si>
  <si>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</si>
  <si>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</si>
  <si>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</si>
  <si>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</si>
  <si>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</si>
  <si>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</si>
  <si>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</si>
  <si>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</si>
  <si>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</si>
  <si>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</si>
  <si>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</si>
  <si>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</si>
  <si>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</si>
  <si>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</si>
  <si>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</si>
  <si>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</si>
  <si>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</si>
  <si>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</si>
  <si>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</si>
  <si>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</si>
  <si>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</si>
  <si>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</si>
  <si>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</si>
  <si>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</si>
  <si>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</si>
  <si>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</si>
  <si>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</si>
  <si>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</si>
  <si>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кількість об'єктів</t>
  </si>
  <si>
    <t>середні витрати на об'єкт будівництва</t>
  </si>
  <si>
    <t>рівень готовності</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</si>
  <si>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</si>
  <si>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</si>
  <si>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</si>
  <si>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</si>
  <si>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</si>
  <si>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</si>
  <si>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</si>
  <si>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7330</t>
  </si>
  <si>
    <t>Управління капітального будівництва Хмельницької міської ради</t>
  </si>
  <si>
    <t>Сергій ЯМЧУК</t>
  </si>
  <si>
    <t>Визначення перспектив та моделювання індустріального парку «Хмельницький» як потужного інноваційно-технологічного утворення, що стимулюватиме інвестиційно-виробничу діяльність на локальній території та підвищить інвестиційну привабливість міста Хмельницького.</t>
  </si>
  <si>
    <t>Створення сприятливих умов для розміщення на території міста нових підприємств, у тому числі іноземних</t>
  </si>
  <si>
    <t xml:space="preserve"> Нове будівництво зовнішніх мереж електропостачання, водопостачання та каналізації індустріального парку "Хмельницький"</t>
  </si>
  <si>
    <t xml:space="preserve"> Програма створення та розвитку індустріального парку "Хмельницький" (зі змінами)</t>
  </si>
  <si>
    <t>Нове будівництво зовнішніх мереж  водопостачання та каналізації індустріального парку  "Хмельницький" по Вінницькому шосе, 18 в м.Хмельницькому (коригування)</t>
  </si>
  <si>
    <t>Нове будівництво зовнішніх мереж  електропостачання індустріального парку  "Хмельницький" по Вінницькому шосе, 18 в м.Хмельницькому (коригування)</t>
  </si>
  <si>
    <t>Дмитро ДМИТРІВ</t>
  </si>
  <si>
    <t>обсяг видатків на виготовлення ПКД</t>
  </si>
  <si>
    <t>витрати на виготовлення ПКД</t>
  </si>
  <si>
    <t>рівень готовності ПКД</t>
  </si>
  <si>
    <t>Будівництво обєктів соціальної та виробничої інфраструктури комунальної власності</t>
  </si>
  <si>
    <t xml:space="preserve">Нове будівництво вул. Гетьманської у м. Хмельницькому </t>
  </si>
  <si>
    <t>Забезпечення розвитку сучасної інфраструктури міста</t>
  </si>
  <si>
    <t xml:space="preserve"> Будівництво індустріального парку "Хмельницький"</t>
  </si>
  <si>
    <t xml:space="preserve"> Будівництво об'єктів соціальної та виробничої інфраструктури комунальної власності</t>
  </si>
  <si>
    <t>Начальник управління капітального будівництва Хмельницької міської ради</t>
  </si>
  <si>
    <t>проєктна документація</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</si>
  <si>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</si>
  <si>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0490</t>
  </si>
  <si>
    <t>бюджетної програми місцевого бюджету на 2026 рік</t>
  </si>
  <si>
    <t>Обсяг бюджетних призначень / бюджетних асигнувань - 10 900 000,00 гривень, у тому числі загального фонду - _____гривень та спеціального фонду -  10 900 000,00 гривень.</t>
  </si>
  <si>
    <t>Программа економічного і соціального розвитку Хмельницької міської територіальної громади на 2026 рік</t>
  </si>
  <si>
    <t xml:space="preserve">обсяг видатків </t>
  </si>
  <si>
    <t>1</t>
  </si>
  <si>
    <t>1.1</t>
  </si>
  <si>
    <t>1.2</t>
  </si>
  <si>
    <t>1.3</t>
  </si>
  <si>
    <t>1.4</t>
  </si>
  <si>
    <t>2</t>
  </si>
  <si>
    <t>2.1</t>
  </si>
  <si>
    <t>2.2</t>
  </si>
  <si>
    <t>2.3</t>
  </si>
  <si>
    <t>2.4</t>
  </si>
  <si>
    <t>3</t>
  </si>
  <si>
    <t>3.1</t>
  </si>
  <si>
    <t>3.2</t>
  </si>
  <si>
    <t>3.3</t>
  </si>
  <si>
    <t>3.4</t>
  </si>
  <si>
    <t xml:space="preserve">Підстави для виконання бюджетної програми: Конституція України, Бюджетний кодекс України, Закон України «Про Державний бюджет України на 2026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двадцять першої сесії Хмельницької міської ради від 11.04.2018 №11 «Про затвердження Програми створення індустріального парку «Хмельницький», Рішення п"ятдесят восьмої сесії  №16 від 18.12.2025р. «Про затвердження Програми економічного і соціального розвитку Хмельницької міської територіальної громади на 2026 рік», Рішення п"ятдесят восьмої сесії №10 від 18.12.2025 р. «Про бюджет Хмельницької міської територіальної громади на 2026 рік». </t>
  </si>
  <si>
    <t xml:space="preserve">від 26.01.2026 № 03 </t>
  </si>
  <si>
    <t xml:space="preserve">Дата погодження 26.01.2026 </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</si>
</sst>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charset val="204"/>
      <scheme val="minor"/>
    </font>
    <font>
      <sz val="11"/>
      <color indexed="8"/>
      <name val="Calibri"/>
      <family val="2"/>
      <charset val="204"/>
    </font>
    <font>
      <sz val="10"/>
      <name val="Arial Cyr"/>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2"/>
      <name val="Times New Roman"/>
      <family val="1"/>
      <charset val="204"/>
    </font>
    <font>
      <sz val="10"/>
      <name val="Times New Roman"/>
      <family val="1"/>
      <charset val="204"/>
    </font>
    <font>
      <sz val="10"/>
      <name val="Arial"/>
      <family val="2"/>
      <charset val="204"/>
    </font>
    <font>
      <sz val="10"/>
      <name val="Helv"/>
      <charset val="204"/>
    </font>
    <font>
      <sz val="10"/>
      <name val="Courier New"/>
      <family val="3"/>
      <charset val="204"/>
    </font>
    <font>
      <b/>
      <sz val="18"/>
      <color indexed="62"/>
      <name val="Cambria"/>
      <family val="2"/>
      <charset val="204"/>
    </font>
    <font>
      <sz val="11"/>
      <color indexed="19"/>
      <name val="Calibri"/>
      <family val="2"/>
      <charset val="204"/>
    </font>
    <font>
      <sz val="10"/>
      <color indexed="8"/>
      <name val="Arial"/>
      <family val="2"/>
      <charset val="204"/>
    </font>
    <font>
      <u/>
      <sz val="10"/>
      <color indexed="12"/>
      <name val="Arial Cyr"/>
      <charset val="204"/>
    </font>
    <font>
      <sz val="8"/>
      <name val="Times New Roman"/>
      <family val="1"/>
      <charset val="204"/>
    </font>
    <font>
      <b/>
      <sz val="12"/>
      <name val="Times New Roman"/>
      <family val="1"/>
      <charset val="204"/>
    </font>
    <font>
      <b/>
      <sz val="10"/>
      <name val="Times New Roman"/>
      <family val="1"/>
      <charset val="204"/>
    </font>
    <font>
      <sz val="11"/>
      <color theme="1"/>
      <name val="Calibri"/>
      <family val="2"/>
      <charset val="204"/>
      <scheme val="minor"/>
    </font>
    <font>
      <sz val="11"/>
      <color theme="1"/>
      <name val="Calibri"/>
      <family val="2"/>
      <scheme val="minor"/>
    </font>
    <font>
      <sz val="10"/>
      <color theme="1"/>
      <name val="Calibri"/>
      <family val="2"/>
      <charset val="204"/>
      <scheme val="minor"/>
    </font>
    <font>
      <sz val="12"/>
      <color rgb="FF000000"/>
      <name val="Times New Roman"/>
      <family val="1"/>
      <charset val="204"/>
    </font>
    <font>
      <sz val="11"/>
      <color theme="1"/>
      <name val="Times New Roman"/>
      <family val="1"/>
      <charset val="204"/>
    </font>
    <font>
      <b/>
      <sz val="7.5"/>
      <color rgb="FF000000"/>
      <name val="Times New Roman"/>
      <family val="1"/>
      <charset val="204"/>
    </font>
    <font>
      <sz val="8"/>
      <color rgb="FF000000"/>
      <name val="Times New Roman"/>
      <family val="1"/>
      <charset val="204"/>
    </font>
    <font>
      <sz val="12"/>
      <color theme="0"/>
      <name val="Times New Roman"/>
      <family val="1"/>
      <charset val="204"/>
    </font>
    <font>
      <sz val="12"/>
      <color theme="1"/>
      <name val="Times New Roman"/>
      <family val="1"/>
      <charset val="204"/>
    </font>
    <font>
      <b/>
      <sz val="12"/>
      <color rgb="FF000000"/>
      <name val="Times New Roman"/>
      <family val="1"/>
      <charset val="204"/>
    </font>
    <font>
      <sz val="11"/>
      <color rgb="FFFF0000"/>
      <name val="Times New Roman"/>
      <family val="1"/>
      <charset val="204"/>
    </font>
    <font>
      <sz val="8"/>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1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 fillId="0" borderId="0"/>
    <xf numFmtId="0" fontId="21" fillId="0" borderId="0"/>
    <xf numFmtId="0" fontId="2" fillId="0" borderId="0"/>
    <xf numFmtId="0" fontId="18" fillId="0" borderId="0"/>
    <xf numFmtId="0" fontId="2" fillId="0" borderId="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4" fillId="20" borderId="1" applyNumberFormat="0" applyAlignment="0" applyProtection="0"/>
    <xf numFmtId="0" fontId="5" fillId="21" borderId="2" applyNumberFormat="0" applyAlignment="0" applyProtection="0"/>
    <xf numFmtId="0" fontId="6" fillId="21" borderId="1" applyNumberFormat="0" applyAlignment="0" applyProtection="0"/>
    <xf numFmtId="0" fontId="27" fillId="0" borderId="0" applyNumberFormat="0" applyFill="0" applyBorder="0" applyAlignment="0" applyProtection="0">
      <alignment vertical="top"/>
      <protection locked="0"/>
    </xf>
    <xf numFmtId="0" fontId="17" fillId="6"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18" fillId="0" borderId="0"/>
    <xf numFmtId="0" fontId="18" fillId="0" borderId="0"/>
    <xf numFmtId="0" fontId="32" fillId="0" borderId="0"/>
    <xf numFmtId="0" fontId="23" fillId="0" borderId="0"/>
    <xf numFmtId="0" fontId="21" fillId="0" borderId="0"/>
    <xf numFmtId="0" fontId="33" fillId="0" borderId="0"/>
    <xf numFmtId="0" fontId="33" fillId="0" borderId="0"/>
    <xf numFmtId="0" fontId="21" fillId="0" borderId="0"/>
    <xf numFmtId="0" fontId="2"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8" fillId="0" borderId="0"/>
    <xf numFmtId="0" fontId="18" fillId="0" borderId="0"/>
    <xf numFmtId="0" fontId="18" fillId="0" borderId="0"/>
    <xf numFmtId="0" fontId="33" fillId="0" borderId="0"/>
    <xf numFmtId="0" fontId="33" fillId="0" borderId="0"/>
    <xf numFmtId="0" fontId="33" fillId="0" borderId="0"/>
    <xf numFmtId="0" fontId="33" fillId="0" borderId="0"/>
    <xf numFmtId="0" fontId="18" fillId="0" borderId="0"/>
    <xf numFmtId="0" fontId="18"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15" fillId="0" borderId="6" applyNumberFormat="0" applyFill="0" applyAlignment="0" applyProtection="0"/>
    <xf numFmtId="0" fontId="16" fillId="0" borderId="7" applyNumberFormat="0" applyFill="0" applyAlignment="0" applyProtection="0"/>
    <xf numFmtId="0" fontId="10" fillId="0" borderId="8" applyNumberFormat="0" applyFill="0" applyAlignment="0" applyProtection="0"/>
    <xf numFmtId="0" fontId="11" fillId="22" borderId="9" applyNumberFormat="0" applyAlignment="0" applyProtection="0"/>
    <xf numFmtId="0" fontId="11" fillId="22" borderId="9" applyNumberFormat="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8" fillId="0" borderId="0"/>
    <xf numFmtId="0" fontId="18" fillId="0" borderId="0"/>
    <xf numFmtId="0" fontId="20" fillId="0" borderId="0"/>
    <xf numFmtId="0" fontId="18" fillId="0" borderId="0"/>
    <xf numFmtId="0" fontId="26" fillId="0" borderId="0"/>
    <xf numFmtId="0" fontId="18" fillId="0" borderId="0"/>
    <xf numFmtId="0" fontId="2" fillId="0" borderId="0"/>
    <xf numFmtId="0" fontId="31" fillId="0" borderId="0"/>
    <xf numFmtId="0" fontId="1" fillId="0" borderId="0"/>
    <xf numFmtId="0" fontId="19" fillId="0" borderId="0"/>
    <xf numFmtId="0" fontId="20" fillId="0" borderId="0"/>
    <xf numFmtId="0" fontId="32" fillId="0" borderId="0"/>
    <xf numFmtId="0" fontId="21" fillId="0" borderId="0"/>
    <xf numFmtId="0" fontId="18" fillId="0" borderId="0"/>
    <xf numFmtId="0" fontId="1" fillId="0" borderId="0"/>
    <xf numFmtId="0" fontId="1" fillId="0" borderId="0"/>
    <xf numFmtId="0" fontId="19" fillId="0" borderId="0"/>
    <xf numFmtId="0" fontId="19" fillId="0" borderId="0"/>
    <xf numFmtId="0" fontId="22" fillId="0" borderId="0"/>
    <xf numFmtId="0" fontId="18" fillId="0" borderId="0"/>
    <xf numFmtId="0" fontId="13" fillId="3" borderId="0" applyNumberFormat="0" applyBorder="0" applyAlignment="0" applyProtection="0"/>
    <xf numFmtId="0" fontId="14" fillId="0" borderId="0" applyNumberFormat="0" applyFill="0" applyBorder="0" applyAlignment="0" applyProtection="0"/>
    <xf numFmtId="0" fontId="1" fillId="23" borderId="10" applyNumberFormat="0" applyFont="0" applyAlignment="0" applyProtection="0"/>
    <xf numFmtId="0" fontId="25" fillId="20" borderId="0" applyNumberFormat="0" applyBorder="0" applyAlignment="0" applyProtection="0"/>
    <xf numFmtId="0" fontId="22" fillId="0" borderId="0"/>
    <xf numFmtId="0" fontId="16" fillId="0" borderId="0" applyNumberFormat="0" applyFill="0" applyBorder="0" applyAlignment="0" applyProtection="0"/>
    <xf numFmtId="0" fontId="16" fillId="0" borderId="0" applyNumberFormat="0" applyFill="0" applyBorder="0" applyAlignment="0" applyProtection="0"/>
  </cellStyleXfs>
  <cellXfs count="89">
    <xf numFmtId="0" fontId="0" fillId="0" borderId="0" xfId="0"/>
    <xf numFmtId="0" fontId="34" fillId="0" borderId="0" xfId="0" applyFont="1" applyAlignment="1">
      <alignment vertical="center" wrapText="1"/>
    </xf>
    <xf numFmtId="0" fontId="34" fillId="0" borderId="0" xfId="0" applyFont="1" applyAlignment="1">
      <alignment horizontal="center" vertical="center" wrapText="1"/>
    </xf>
    <xf numFmtId="0" fontId="35" fillId="0" borderId="0" xfId="0" applyFont="1"/>
    <xf numFmtId="0" fontId="34" fillId="0" borderId="11" xfId="0" applyFont="1" applyBorder="1" applyAlignment="1">
      <alignment horizontal="center" vertical="center" wrapText="1"/>
    </xf>
    <xf numFmtId="0" fontId="34" fillId="0" borderId="11" xfId="0" applyFont="1" applyBorder="1" applyAlignment="1">
      <alignment vertical="center" wrapText="1"/>
    </xf>
    <xf numFmtId="0" fontId="35" fillId="0" borderId="0" xfId="0" applyFont="1" applyBorder="1" applyAlignment="1"/>
    <xf numFmtId="0" fontId="34" fillId="0" borderId="12" xfId="0" applyFont="1" applyBorder="1" applyAlignment="1">
      <alignment vertical="center" wrapText="1"/>
    </xf>
    <xf numFmtId="0" fontId="34" fillId="0" borderId="0" xfId="0" applyFont="1" applyAlignment="1">
      <alignment horizontal="left" vertical="center" wrapText="1"/>
    </xf>
    <xf numFmtId="0" fontId="34" fillId="0" borderId="11"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left" vertical="center"/>
    </xf>
    <xf numFmtId="0" fontId="36" fillId="0" borderId="0" xfId="0" applyFont="1"/>
    <xf numFmtId="0" fontId="35" fillId="0" borderId="11" xfId="0" applyFont="1" applyBorder="1" applyAlignment="1"/>
    <xf numFmtId="0" fontId="34" fillId="0" borderId="0" xfId="0" applyFont="1" applyAlignment="1">
      <alignment vertical="center" wrapText="1"/>
    </xf>
    <xf numFmtId="0" fontId="37" fillId="0" borderId="0" xfId="0" applyFont="1" applyAlignment="1">
      <alignment horizontal="center" vertical="top" wrapText="1"/>
    </xf>
    <xf numFmtId="0" fontId="34" fillId="0" borderId="0" xfId="0" applyFont="1" applyAlignment="1">
      <alignment vertical="center" wrapText="1"/>
    </xf>
    <xf numFmtId="0" fontId="38" fillId="0" borderId="11" xfId="0" applyFont="1" applyBorder="1" applyAlignment="1">
      <alignment horizontal="center" vertical="center" wrapText="1"/>
    </xf>
    <xf numFmtId="0" fontId="39" fillId="0" borderId="11" xfId="0" applyFont="1" applyFill="1" applyBorder="1" applyAlignment="1">
      <alignment horizontal="center" vertical="center" wrapText="1"/>
    </xf>
    <xf numFmtId="0" fontId="40" fillId="0" borderId="12" xfId="0" applyFont="1" applyBorder="1" applyAlignment="1">
      <alignment horizontal="center" vertical="center" wrapText="1"/>
    </xf>
    <xf numFmtId="49" fontId="40" fillId="0" borderId="1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9" fillId="0" borderId="11" xfId="0" applyFont="1" applyBorder="1" applyAlignment="1">
      <alignment wrapText="1"/>
    </xf>
    <xf numFmtId="0" fontId="34"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0" xfId="0" applyFont="1" applyAlignment="1">
      <alignment horizontal="center" vertical="center"/>
    </xf>
    <xf numFmtId="0" fontId="34" fillId="0" borderId="11" xfId="0" applyFont="1" applyBorder="1" applyAlignment="1">
      <alignment horizontal="center" vertical="center" wrapText="1"/>
    </xf>
    <xf numFmtId="0" fontId="19" fillId="0" borderId="11" xfId="79" applyFont="1" applyBorder="1" applyAlignment="1">
      <alignment wrapText="1"/>
    </xf>
    <xf numFmtId="0" fontId="34" fillId="0" borderId="11" xfId="0" applyFont="1" applyBorder="1" applyAlignment="1">
      <alignment horizontal="left" vertical="center" wrapText="1"/>
    </xf>
    <xf numFmtId="0" fontId="34" fillId="0" borderId="0" xfId="0" applyFont="1" applyAlignment="1">
      <alignment horizontal="left" vertical="center" wrapText="1"/>
    </xf>
    <xf numFmtId="0" fontId="34" fillId="0" borderId="0" xfId="0" applyFont="1" applyBorder="1" applyAlignment="1">
      <alignment horizontal="center" vertical="center" wrapText="1"/>
    </xf>
    <xf numFmtId="0" fontId="39" fillId="0" borderId="0" xfId="0" applyFont="1" applyAlignment="1">
      <alignment horizontal="left" vertical="center" wrapText="1"/>
    </xf>
    <xf numFmtId="0" fontId="34" fillId="0" borderId="0" xfId="0" applyFont="1" applyBorder="1" applyAlignment="1">
      <alignment vertical="center" wrapText="1"/>
    </xf>
    <xf numFmtId="0" fontId="34" fillId="0" borderId="11" xfId="0" applyFont="1" applyBorder="1" applyAlignment="1">
      <alignment horizontal="center" vertical="center" wrapText="1"/>
    </xf>
    <xf numFmtId="4" fontId="39" fillId="0" borderId="11" xfId="0" applyNumberFormat="1" applyFont="1" applyFill="1" applyBorder="1" applyAlignment="1">
      <alignment horizontal="center" vertical="center" wrapText="1"/>
    </xf>
    <xf numFmtId="4" fontId="34" fillId="0" borderId="11" xfId="0" applyNumberFormat="1" applyFont="1" applyBorder="1" applyAlignment="1">
      <alignment horizontal="center" vertical="center" wrapText="1"/>
    </xf>
    <xf numFmtId="4" fontId="41" fillId="0" borderId="0" xfId="0" applyNumberFormat="1" applyFont="1"/>
    <xf numFmtId="0" fontId="41" fillId="0" borderId="0" xfId="0" applyFont="1" applyAlignment="1">
      <alignment horizontal="left"/>
    </xf>
    <xf numFmtId="0" fontId="29" fillId="24" borderId="11" xfId="119" applyFont="1" applyFill="1" applyBorder="1" applyAlignment="1">
      <alignment horizontal="left" vertical="center" wrapText="1"/>
    </xf>
    <xf numFmtId="0" fontId="34" fillId="0" borderId="0" xfId="0" applyFont="1" applyAlignment="1">
      <alignment horizontal="left" vertical="center" wrapText="1"/>
    </xf>
    <xf numFmtId="0" fontId="40"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39" fillId="0" borderId="0" xfId="0" applyFont="1" applyAlignment="1">
      <alignment horizontal="left" vertical="center" wrapText="1"/>
    </xf>
    <xf numFmtId="0" fontId="41" fillId="0" borderId="0" xfId="0" applyFont="1"/>
    <xf numFmtId="0" fontId="19" fillId="0" borderId="11" xfId="0" applyFont="1" applyFill="1" applyBorder="1" applyAlignment="1">
      <alignment horizontal="center" vertical="center" wrapText="1"/>
    </xf>
    <xf numFmtId="4" fontId="35" fillId="0" borderId="0" xfId="0" applyNumberFormat="1" applyFont="1"/>
    <xf numFmtId="0" fontId="19" fillId="0" borderId="0" xfId="0" applyFont="1" applyAlignment="1">
      <alignment vertical="center" wrapText="1"/>
    </xf>
    <xf numFmtId="0" fontId="19" fillId="0" borderId="0" xfId="0" applyFont="1"/>
    <xf numFmtId="0" fontId="30" fillId="0" borderId="0" xfId="0" applyFont="1" applyAlignment="1">
      <alignment vertical="center"/>
    </xf>
    <xf numFmtId="0" fontId="34" fillId="0" borderId="11" xfId="0" applyFont="1" applyBorder="1" applyAlignment="1">
      <alignment horizontal="center" vertical="center" wrapText="1"/>
    </xf>
    <xf numFmtId="4" fontId="39" fillId="24" borderId="11" xfId="0" applyNumberFormat="1" applyFont="1" applyFill="1" applyBorder="1" applyAlignment="1">
      <alignment horizontal="center" vertical="center" wrapText="1"/>
    </xf>
    <xf numFmtId="0" fontId="38"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4" fontId="19" fillId="0" borderId="11" xfId="59" applyNumberFormat="1" applyFont="1" applyFill="1" applyBorder="1" applyAlignment="1">
      <alignment horizontal="center" vertical="center"/>
    </xf>
    <xf numFmtId="0" fontId="34" fillId="0" borderId="11" xfId="0" applyFont="1" applyBorder="1" applyAlignment="1">
      <alignment horizontal="center" vertical="center" wrapText="1"/>
    </xf>
    <xf numFmtId="0" fontId="34" fillId="0" borderId="11" xfId="0" applyFont="1" applyFill="1" applyBorder="1" applyAlignment="1">
      <alignment horizontal="left" vertical="center" wrapText="1"/>
    </xf>
    <xf numFmtId="0" fontId="39" fillId="0" borderId="0" xfId="0" applyFont="1" applyAlignment="1">
      <alignment horizontal="left" vertical="center"/>
    </xf>
    <xf numFmtId="0" fontId="40" fillId="0" borderId="0" xfId="0" applyFont="1" applyAlignment="1">
      <alignment horizontal="left" wrapText="1"/>
    </xf>
    <xf numFmtId="0" fontId="35" fillId="0" borderId="0" xfId="0" applyFont="1" applyBorder="1" applyAlignment="1">
      <alignment horizontal="center"/>
    </xf>
    <xf numFmtId="3" fontId="28" fillId="0" borderId="0" xfId="0" applyNumberFormat="1" applyFont="1" applyFill="1"/>
    <xf numFmtId="0" fontId="35" fillId="0" borderId="0" xfId="0" applyFont="1" applyFill="1"/>
    <xf numFmtId="0" fontId="34" fillId="0" borderId="11" xfId="0" applyFont="1" applyBorder="1" applyAlignment="1">
      <alignment horizontal="center" vertical="center" wrapText="1"/>
    </xf>
    <xf numFmtId="4" fontId="19" fillId="0" borderId="0" xfId="0" applyNumberFormat="1" applyFont="1" applyFill="1" applyBorder="1" applyAlignment="1">
      <alignment horizontal="center" vertical="center" wrapText="1"/>
    </xf>
    <xf numFmtId="49" fontId="34" fillId="0" borderId="11" xfId="0" applyNumberFormat="1" applyFont="1" applyBorder="1" applyAlignment="1">
      <alignment vertical="center" wrapText="1"/>
    </xf>
    <xf numFmtId="49" fontId="40" fillId="0" borderId="11" xfId="0" applyNumberFormat="1" applyFont="1" applyBorder="1" applyAlignment="1">
      <alignment vertical="center" wrapText="1"/>
    </xf>
    <xf numFmtId="1" fontId="19" fillId="0" borderId="11" xfId="0" applyNumberFormat="1" applyFont="1" applyFill="1" applyBorder="1" applyAlignment="1">
      <alignment horizontal="center" vertical="center" wrapText="1"/>
    </xf>
    <xf numFmtId="0" fontId="39" fillId="0" borderId="0" xfId="0" applyFont="1" applyAlignment="1">
      <alignment horizontal="left" vertical="center" wrapText="1"/>
    </xf>
    <xf numFmtId="0" fontId="39" fillId="0" borderId="11" xfId="0" applyFont="1" applyBorder="1" applyAlignment="1">
      <alignment horizontal="left" vertical="center"/>
    </xf>
    <xf numFmtId="0" fontId="34" fillId="0" borderId="0" xfId="0" applyFont="1" applyAlignment="1">
      <alignment horizontal="left" vertical="center" wrapText="1"/>
    </xf>
    <xf numFmtId="0" fontId="35" fillId="0" borderId="12" xfId="0" applyFont="1" applyBorder="1" applyAlignment="1">
      <alignment horizontal="center"/>
    </xf>
    <xf numFmtId="0" fontId="34" fillId="0" borderId="11" xfId="0" applyFont="1" applyBorder="1" applyAlignment="1">
      <alignment horizontal="center" vertical="center" wrapText="1"/>
    </xf>
    <xf numFmtId="0" fontId="35" fillId="0" borderId="12" xfId="0" applyFont="1" applyFill="1" applyBorder="1" applyAlignment="1">
      <alignment horizontal="center"/>
    </xf>
    <xf numFmtId="0" fontId="34" fillId="0" borderId="0" xfId="0" applyFont="1" applyAlignment="1">
      <alignment horizontal="center" vertical="center" wrapText="1"/>
    </xf>
    <xf numFmtId="0" fontId="40" fillId="0" borderId="0" xfId="0" applyFont="1" applyAlignment="1">
      <alignment horizontal="left" wrapText="1"/>
    </xf>
    <xf numFmtId="0" fontId="40" fillId="0" borderId="0" xfId="0" applyFont="1" applyAlignment="1">
      <alignment horizontal="center" vertical="center"/>
    </xf>
    <xf numFmtId="0" fontId="19" fillId="0" borderId="0" xfId="0" applyFont="1" applyAlignment="1">
      <alignment horizontal="left" vertical="center" wrapText="1"/>
    </xf>
    <xf numFmtId="0" fontId="39" fillId="0" borderId="14" xfId="0" applyFont="1" applyBorder="1" applyAlignment="1">
      <alignment horizontal="left"/>
    </xf>
    <xf numFmtId="0" fontId="39" fillId="0" borderId="15" xfId="0" applyFont="1" applyBorder="1" applyAlignment="1">
      <alignment horizontal="left"/>
    </xf>
    <xf numFmtId="0" fontId="39" fillId="0" borderId="16" xfId="0" applyFont="1" applyBorder="1" applyAlignment="1">
      <alignment horizontal="left"/>
    </xf>
    <xf numFmtId="0" fontId="19" fillId="0" borderId="0" xfId="0" applyFont="1" applyFill="1" applyAlignment="1">
      <alignment horizontal="left" vertical="center" wrapText="1"/>
    </xf>
    <xf numFmtId="0" fontId="40" fillId="0" borderId="0" xfId="0" applyFont="1" applyBorder="1" applyAlignment="1">
      <alignment horizontal="center" vertical="center" wrapText="1"/>
    </xf>
    <xf numFmtId="0" fontId="37" fillId="0" borderId="0" xfId="0" applyFont="1" applyBorder="1" applyAlignment="1">
      <alignment horizontal="center" vertical="top" wrapText="1"/>
    </xf>
    <xf numFmtId="0" fontId="40" fillId="0" borderId="12" xfId="0" applyFont="1" applyBorder="1" applyAlignment="1">
      <alignment horizontal="center" vertical="center" wrapText="1"/>
    </xf>
    <xf numFmtId="0" fontId="35" fillId="0" borderId="12" xfId="0" applyFont="1" applyBorder="1" applyAlignment="1">
      <alignment horizontal="center" wrapText="1"/>
    </xf>
    <xf numFmtId="0" fontId="42" fillId="0" borderId="0" xfId="0" applyFont="1" applyAlignment="1">
      <alignment horizontal="left" vertical="top" wrapText="1"/>
    </xf>
    <xf numFmtId="0" fontId="42" fillId="0" borderId="0" xfId="0" applyFont="1" applyAlignment="1">
      <alignment horizontal="left" vertical="top"/>
    </xf>
    <xf numFmtId="0" fontId="37" fillId="0" borderId="13" xfId="0" applyFont="1" applyBorder="1" applyAlignment="1">
      <alignment horizontal="center" vertical="top" wrapText="1"/>
    </xf>
    <xf numFmtId="0" fontId="19" fillId="0" borderId="0" xfId="0" applyFont="1" applyBorder="1" applyAlignment="1">
      <alignment horizontal="left" vertical="top" wrapText="1"/>
    </xf>
    <xf numFmtId="0" fontId="34" fillId="0" borderId="0" xfId="0" applyFont="1" applyAlignment="1">
      <alignment horizontal="left" wrapText="1"/>
    </xf>
  </cellXfs>
  <cellStyles count="12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Excel Built-in Normal" xfId="19"/>
    <cellStyle name="Excel Built-in Normal 2" xfId="20"/>
    <cellStyle name="Excel Built-in Обычный_УКБ до бюджету 2016р ост" xfId="21"/>
    <cellStyle name="Normal_meresha_07" xfId="22"/>
    <cellStyle name="TableStyleLight1" xfId="23"/>
    <cellStyle name="Акцент1" xfId="24"/>
    <cellStyle name="Акцент2" xfId="25"/>
    <cellStyle name="Акцент3" xfId="26"/>
    <cellStyle name="Акцент4" xfId="27"/>
    <cellStyle name="Акцент5" xfId="28"/>
    <cellStyle name="Акцент6" xfId="29"/>
    <cellStyle name="Ввід 2" xfId="30"/>
    <cellStyle name="Ввід 3" xfId="31"/>
    <cellStyle name="Вывод" xfId="32"/>
    <cellStyle name="Вычисление" xfId="33"/>
    <cellStyle name="Гіперпосилання 2" xfId="34"/>
    <cellStyle name="Добре" xfId="35"/>
    <cellStyle name="Заголовок 1 2" xfId="36"/>
    <cellStyle name="Заголовок 2 2" xfId="37"/>
    <cellStyle name="Заголовок 3 2" xfId="38"/>
    <cellStyle name="Заголовок 4 2" xfId="39"/>
    <cellStyle name="Звичайний" xfId="0" builtinId="0"/>
    <cellStyle name="Звичайний 10" xfId="40"/>
    <cellStyle name="Звичайний 11" xfId="41"/>
    <cellStyle name="Звичайний 12" xfId="42"/>
    <cellStyle name="Звичайний 13" xfId="43"/>
    <cellStyle name="Звичайний 14" xfId="44"/>
    <cellStyle name="Звичайний 15" xfId="45"/>
    <cellStyle name="Звичайний 16" xfId="46"/>
    <cellStyle name="Звичайний 17" xfId="47"/>
    <cellStyle name="Звичайний 18" xfId="48"/>
    <cellStyle name="Звичайний 19" xfId="49"/>
    <cellStyle name="Звичайний 2" xfId="50"/>
    <cellStyle name="Звичайний 2 2" xfId="51"/>
    <cellStyle name="Звичайний 2 2 2" xfId="52"/>
    <cellStyle name="Звичайний 2 3" xfId="53"/>
    <cellStyle name="Звичайний 20" xfId="54"/>
    <cellStyle name="Звичайний 21" xfId="55"/>
    <cellStyle name="Звичайний 22" xfId="56"/>
    <cellStyle name="Звичайний 23" xfId="57"/>
    <cellStyle name="Звичайний 24" xfId="58"/>
    <cellStyle name="Звичайний 25" xfId="59"/>
    <cellStyle name="Звичайний 26" xfId="60"/>
    <cellStyle name="Звичайний 27" xfId="61"/>
    <cellStyle name="Звичайний 27 2" xfId="62"/>
    <cellStyle name="Звичайний 27 2 2" xfId="63"/>
    <cellStyle name="Звичайний 27 2 3" xfId="64"/>
    <cellStyle name="Звичайний 27 3" xfId="65"/>
    <cellStyle name="Звичайний 27 3 2" xfId="66"/>
    <cellStyle name="Звичайний 27 3 3" xfId="67"/>
    <cellStyle name="Звичайний 27 3 4" xfId="68"/>
    <cellStyle name="Звичайний 27 4" xfId="69"/>
    <cellStyle name="Звичайний 27 4 2" xfId="70"/>
    <cellStyle name="Звичайний 27 5" xfId="71"/>
    <cellStyle name="Звичайний 27 6" xfId="72"/>
    <cellStyle name="Звичайний 28" xfId="73"/>
    <cellStyle name="Звичайний 29" xfId="74"/>
    <cellStyle name="Звичайний 29 2" xfId="75"/>
    <cellStyle name="Звичайний 29 2 2" xfId="76"/>
    <cellStyle name="Звичайний 3" xfId="77"/>
    <cellStyle name="Звичайний 3 2" xfId="78"/>
    <cellStyle name="Звичайний 3 2 2" xfId="79"/>
    <cellStyle name="Звичайний 30" xfId="80"/>
    <cellStyle name="Звичайний 30 2" xfId="81"/>
    <cellStyle name="Звичайний 31" xfId="82"/>
    <cellStyle name="Звичайний 32" xfId="83"/>
    <cellStyle name="Звичайний 33" xfId="84"/>
    <cellStyle name="Звичайний 4" xfId="85"/>
    <cellStyle name="Звичайний 4 2" xfId="86"/>
    <cellStyle name="Звичайний 4 2 2" xfId="87"/>
    <cellStyle name="Звичайний 5" xfId="88"/>
    <cellStyle name="Звичайний 6" xfId="89"/>
    <cellStyle name="Звичайний 7" xfId="90"/>
    <cellStyle name="Звичайний 8" xfId="91"/>
    <cellStyle name="Звичайний 9" xfId="92"/>
    <cellStyle name="Зв'язана клітинка 2" xfId="93"/>
    <cellStyle name="Зв'язана клітинка 3" xfId="94"/>
    <cellStyle name="Итог" xfId="95"/>
    <cellStyle name="Контрольна клітинка 2" xfId="96"/>
    <cellStyle name="Контрольна клітинка 3" xfId="97"/>
    <cellStyle name="Назва 2" xfId="98"/>
    <cellStyle name="Назва 3" xfId="99"/>
    <cellStyle name="Обычный 2" xfId="100"/>
    <cellStyle name="Обычный 2 2" xfId="101"/>
    <cellStyle name="Обычный 2 2 2" xfId="102"/>
    <cellStyle name="Обычный 2 2 3" xfId="103"/>
    <cellStyle name="Обычный 2 3" xfId="104"/>
    <cellStyle name="Обычный 2 3 2" xfId="105"/>
    <cellStyle name="Обычный 2 4" xfId="106"/>
    <cellStyle name="Обычный 2 5" xfId="107"/>
    <cellStyle name="Обычный 3" xfId="108"/>
    <cellStyle name="Обычный 3 2" xfId="109"/>
    <cellStyle name="Обычный 3 3" xfId="110"/>
    <cellStyle name="Обычный 4" xfId="111"/>
    <cellStyle name="Обычный 4 2" xfId="112"/>
    <cellStyle name="Обычный 4 3" xfId="113"/>
    <cellStyle name="Обычный 5" xfId="114"/>
    <cellStyle name="Обычный 6" xfId="115"/>
    <cellStyle name="Обычный 7" xfId="116"/>
    <cellStyle name="Обычный 8" xfId="117"/>
    <cellStyle name="Обычный_УЖКГ бюджет 2016 Після Ямчука 2" xfId="118"/>
    <cellStyle name="Обычный_УКБ до бюджету 2016р ост 2" xfId="119"/>
    <cellStyle name="Плохой" xfId="120"/>
    <cellStyle name="Пояснение" xfId="121"/>
    <cellStyle name="Примечание" xfId="122"/>
    <cellStyle name="Середній" xfId="123"/>
    <cellStyle name="Стиль 1" xfId="124"/>
    <cellStyle name="Текст попередження 2" xfId="125"/>
    <cellStyle name="Текст попередження 3" xfId="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abSelected="1" view="pageBreakPreview" zoomScaleNormal="100" zoomScaleSheetLayoutView="100" workbookViewId="0">
      <selection activeCell="A81" sqref="A81:B81"/>
    </sheetView>
  </sheetViews>
  <sheetFormatPr defaultColWidth="21.5703125" defaultRowHeight="15" x14ac:dyDescent="0.25"/>
  <cols>
    <col min="1" max="1" width="6.5703125" style="3" customWidth="1"/>
    <col min="2" max="2" width="58.140625" style="3" customWidth="1"/>
    <col min="3" max="3" width="26.140625" style="3" customWidth="1"/>
    <col min="4" max="4" width="23.42578125" style="3" customWidth="1"/>
    <col min="5" max="5" width="21.5703125" style="3"/>
    <col min="6" max="6" width="24.5703125" style="3" customWidth="1"/>
    <col min="7" max="7" width="31.42578125" style="3" customWidth="1"/>
    <col min="8" max="8" width="12.7109375" style="3" customWidth="1"/>
    <col min="9" max="16384" width="21.5703125" style="3"/>
  </cols>
  <sheetData>
    <row r="1" spans="1:7" x14ac:dyDescent="0.25">
      <c r="F1" s="84" t="s">
        <v>39</v>
      </c>
      <c r="G1" s="85"/>
    </row>
    <row r="2" spans="1:7" x14ac:dyDescent="0.25">
      <c r="F2" s="85"/>
      <c r="G2" s="85"/>
    </row>
    <row r="3" spans="1:7" ht="28.5" customHeight="1" x14ac:dyDescent="0.25">
      <c r="F3" s="85"/>
      <c r="G3" s="85"/>
    </row>
    <row r="4" spans="1:7" ht="15.75" x14ac:dyDescent="0.25">
      <c r="A4" s="16"/>
      <c r="E4" s="16" t="s">
        <v>0</v>
      </c>
    </row>
    <row r="5" spans="1:7" ht="15.75" x14ac:dyDescent="0.25">
      <c r="A5" s="16"/>
      <c r="E5" s="88" t="s">
        <v>1</v>
      </c>
      <c r="F5" s="88"/>
      <c r="G5" s="88"/>
    </row>
    <row r="6" spans="1:7" ht="22.7" customHeight="1" x14ac:dyDescent="0.25">
      <c r="A6" s="16"/>
      <c r="B6" s="16"/>
      <c r="E6" s="83" t="s">
        <v>58</v>
      </c>
      <c r="F6" s="83"/>
      <c r="G6" s="83"/>
    </row>
    <row r="7" spans="1:7" ht="15" customHeight="1" x14ac:dyDescent="0.25">
      <c r="A7" s="16"/>
      <c r="E7" s="86" t="s">
        <v>2</v>
      </c>
      <c r="F7" s="86"/>
      <c r="G7" s="86"/>
    </row>
    <row r="8" spans="1:7" s="47" customFormat="1" ht="15" customHeight="1" x14ac:dyDescent="0.25">
      <c r="A8" s="46"/>
      <c r="E8" s="87" t="s">
        <v>99</v>
      </c>
      <c r="F8" s="87"/>
      <c r="G8" s="87"/>
    </row>
    <row r="9" spans="1:7" ht="15.75" x14ac:dyDescent="0.25">
      <c r="A9" s="16"/>
      <c r="E9" s="68"/>
      <c r="F9" s="68"/>
      <c r="G9" s="68"/>
    </row>
    <row r="10" spans="1:7" ht="15.75" x14ac:dyDescent="0.25">
      <c r="A10" s="74" t="s">
        <v>3</v>
      </c>
      <c r="B10" s="74"/>
      <c r="C10" s="74"/>
      <c r="D10" s="74"/>
      <c r="E10" s="74"/>
      <c r="F10" s="74"/>
      <c r="G10" s="74"/>
    </row>
    <row r="11" spans="1:7" ht="15.75" x14ac:dyDescent="0.25">
      <c r="A11" s="74" t="s">
        <v>79</v>
      </c>
      <c r="B11" s="74"/>
      <c r="C11" s="74"/>
      <c r="D11" s="74"/>
      <c r="E11" s="74"/>
      <c r="F11" s="74"/>
      <c r="G11" s="74"/>
    </row>
    <row r="12" spans="1:7" ht="7.15" customHeight="1" x14ac:dyDescent="0.25">
      <c r="A12" s="25"/>
      <c r="B12" s="25"/>
      <c r="C12" s="25"/>
      <c r="D12" s="25"/>
      <c r="E12" s="25"/>
      <c r="F12" s="25"/>
      <c r="G12" s="25"/>
    </row>
    <row r="13" spans="1:7" ht="13.15" customHeight="1" x14ac:dyDescent="0.25"/>
    <row r="14" spans="1:7" ht="21" customHeight="1" x14ac:dyDescent="0.25">
      <c r="A14" s="72" t="s">
        <v>4</v>
      </c>
      <c r="B14" s="19">
        <v>1500000</v>
      </c>
      <c r="C14" s="80" t="s">
        <v>58</v>
      </c>
      <c r="D14" s="80"/>
      <c r="E14" s="80"/>
      <c r="F14" s="80"/>
      <c r="G14" s="20" t="s">
        <v>50</v>
      </c>
    </row>
    <row r="15" spans="1:7" ht="27.6" customHeight="1" x14ac:dyDescent="0.25">
      <c r="A15" s="72"/>
      <c r="B15" s="15" t="s">
        <v>51</v>
      </c>
      <c r="C15" s="81" t="s">
        <v>2</v>
      </c>
      <c r="D15" s="81"/>
      <c r="E15" s="81"/>
      <c r="F15" s="81"/>
      <c r="G15" s="15" t="s">
        <v>52</v>
      </c>
    </row>
    <row r="16" spans="1:7" ht="17.649999999999999" customHeight="1" x14ac:dyDescent="0.25">
      <c r="A16" s="72" t="s">
        <v>5</v>
      </c>
      <c r="B16" s="40">
        <v>1510000</v>
      </c>
      <c r="C16" s="80" t="s">
        <v>58</v>
      </c>
      <c r="D16" s="80"/>
      <c r="E16" s="80"/>
      <c r="F16" s="80"/>
      <c r="G16" s="20" t="s">
        <v>50</v>
      </c>
    </row>
    <row r="17" spans="1:8" x14ac:dyDescent="0.25">
      <c r="A17" s="72"/>
      <c r="B17" s="15" t="s">
        <v>51</v>
      </c>
      <c r="C17" s="81" t="s">
        <v>32</v>
      </c>
      <c r="D17" s="81"/>
      <c r="E17" s="81"/>
      <c r="F17" s="81"/>
      <c r="G17" s="15" t="s">
        <v>52</v>
      </c>
    </row>
    <row r="18" spans="1:8" ht="84.4" customHeight="1" x14ac:dyDescent="0.25">
      <c r="A18" s="72" t="s">
        <v>6</v>
      </c>
      <c r="B18" s="19">
        <v>1517330</v>
      </c>
      <c r="C18" s="20" t="s">
        <v>57</v>
      </c>
      <c r="D18" s="20" t="s">
        <v>78</v>
      </c>
      <c r="E18" s="82" t="s">
        <v>77</v>
      </c>
      <c r="F18" s="82"/>
      <c r="G18" s="24">
        <v>2256400000</v>
      </c>
    </row>
    <row r="19" spans="1:8" ht="37.35" customHeight="1" x14ac:dyDescent="0.25">
      <c r="A19" s="72"/>
      <c r="B19" s="15" t="s">
        <v>51</v>
      </c>
      <c r="C19" s="15" t="s">
        <v>53</v>
      </c>
      <c r="D19" s="15" t="s">
        <v>54</v>
      </c>
      <c r="E19" s="81" t="s">
        <v>55</v>
      </c>
      <c r="F19" s="81"/>
      <c r="G19" s="15" t="s">
        <v>56</v>
      </c>
    </row>
    <row r="20" spans="1:8" ht="24.75" customHeight="1" x14ac:dyDescent="0.25">
      <c r="A20" s="2" t="s">
        <v>7</v>
      </c>
      <c r="B20" s="79" t="s">
        <v>80</v>
      </c>
      <c r="C20" s="79"/>
      <c r="D20" s="79"/>
      <c r="E20" s="79"/>
      <c r="F20" s="79"/>
      <c r="G20" s="79"/>
    </row>
    <row r="21" spans="1:8" ht="110.1" customHeight="1" x14ac:dyDescent="0.25">
      <c r="A21" s="2" t="s">
        <v>8</v>
      </c>
      <c r="B21" s="75" t="s">
        <v>98</v>
      </c>
      <c r="C21" s="75"/>
      <c r="D21" s="75"/>
      <c r="E21" s="75"/>
      <c r="F21" s="75"/>
      <c r="G21" s="75"/>
      <c r="H21" s="37"/>
    </row>
    <row r="22" spans="1:8" ht="19.7" customHeight="1" x14ac:dyDescent="0.25">
      <c r="A22" s="2" t="s">
        <v>9</v>
      </c>
      <c r="B22" s="68" t="s">
        <v>33</v>
      </c>
      <c r="C22" s="68"/>
      <c r="D22" s="68"/>
      <c r="E22" s="68"/>
      <c r="F22" s="68"/>
      <c r="G22" s="68"/>
    </row>
    <row r="23" spans="1:8" ht="16.350000000000001" customHeight="1" x14ac:dyDescent="0.25">
      <c r="A23" s="4" t="s">
        <v>11</v>
      </c>
      <c r="B23" s="70" t="s">
        <v>34</v>
      </c>
      <c r="C23" s="70"/>
      <c r="D23" s="70"/>
      <c r="E23" s="70"/>
      <c r="F23" s="70"/>
      <c r="G23" s="70"/>
    </row>
    <row r="24" spans="1:8" ht="17.100000000000001" customHeight="1" x14ac:dyDescent="0.25">
      <c r="A24" s="13"/>
      <c r="B24" s="76" t="s">
        <v>61</v>
      </c>
      <c r="C24" s="77"/>
      <c r="D24" s="77"/>
      <c r="E24" s="77"/>
      <c r="F24" s="77"/>
      <c r="G24" s="78"/>
    </row>
    <row r="25" spans="1:8" ht="12.6" customHeight="1" x14ac:dyDescent="0.25"/>
    <row r="26" spans="1:8" ht="53.1" customHeight="1" x14ac:dyDescent="0.25">
      <c r="A26" s="29" t="s">
        <v>10</v>
      </c>
      <c r="B26" s="31" t="s">
        <v>35</v>
      </c>
      <c r="C26" s="31"/>
      <c r="D26" s="66" t="s">
        <v>60</v>
      </c>
      <c r="E26" s="66"/>
      <c r="F26" s="66"/>
      <c r="G26" s="66"/>
    </row>
    <row r="27" spans="1:8" ht="19.7" customHeight="1" x14ac:dyDescent="0.25">
      <c r="A27" s="39"/>
      <c r="B27" s="42"/>
      <c r="C27" s="42"/>
      <c r="D27" s="66" t="s">
        <v>72</v>
      </c>
      <c r="E27" s="66"/>
      <c r="F27" s="66"/>
      <c r="G27" s="66"/>
    </row>
    <row r="28" spans="1:8" ht="15.75" x14ac:dyDescent="0.25">
      <c r="A28" s="10" t="s">
        <v>13</v>
      </c>
      <c r="B28" s="68" t="s">
        <v>36</v>
      </c>
      <c r="C28" s="68"/>
      <c r="D28" s="68"/>
      <c r="E28" s="68"/>
      <c r="F28" s="68"/>
      <c r="G28" s="68"/>
    </row>
    <row r="29" spans="1:8" ht="15.75" x14ac:dyDescent="0.25">
      <c r="A29" s="41" t="s">
        <v>11</v>
      </c>
      <c r="B29" s="70" t="s">
        <v>12</v>
      </c>
      <c r="C29" s="70"/>
      <c r="D29" s="70"/>
      <c r="E29" s="70"/>
      <c r="F29" s="70"/>
      <c r="G29" s="70"/>
    </row>
    <row r="30" spans="1:8" ht="15.6" customHeight="1" x14ac:dyDescent="0.25">
      <c r="A30" s="41">
        <v>1</v>
      </c>
      <c r="B30" s="67" t="s">
        <v>73</v>
      </c>
      <c r="C30" s="67"/>
      <c r="D30" s="67"/>
      <c r="E30" s="67"/>
      <c r="F30" s="67"/>
      <c r="G30" s="67"/>
    </row>
    <row r="31" spans="1:8" ht="15.6" customHeight="1" x14ac:dyDescent="0.25">
      <c r="A31" s="54">
        <v>2</v>
      </c>
      <c r="B31" s="67" t="s">
        <v>74</v>
      </c>
      <c r="C31" s="67"/>
      <c r="D31" s="67"/>
      <c r="E31" s="67"/>
      <c r="F31" s="67"/>
      <c r="G31" s="67"/>
    </row>
    <row r="32" spans="1:8" ht="15.6" customHeight="1" x14ac:dyDescent="0.25">
      <c r="A32" s="30"/>
      <c r="B32" s="56"/>
      <c r="C32" s="32"/>
      <c r="D32" s="32"/>
      <c r="E32" s="32"/>
      <c r="F32" s="32"/>
      <c r="G32" s="32"/>
    </row>
    <row r="33" spans="1:7" ht="15.75" x14ac:dyDescent="0.25">
      <c r="A33" s="10" t="s">
        <v>19</v>
      </c>
      <c r="B33" s="11" t="s">
        <v>15</v>
      </c>
      <c r="C33" s="8"/>
      <c r="D33" s="8"/>
      <c r="E33" s="8"/>
      <c r="F33" s="8"/>
      <c r="G33" s="8"/>
    </row>
    <row r="34" spans="1:7" ht="15.75" x14ac:dyDescent="0.25">
      <c r="A34" s="4" t="s">
        <v>11</v>
      </c>
      <c r="B34" s="4" t="s">
        <v>15</v>
      </c>
      <c r="C34" s="4" t="s">
        <v>16</v>
      </c>
      <c r="D34" s="4" t="s">
        <v>17</v>
      </c>
      <c r="E34" s="4" t="s">
        <v>18</v>
      </c>
    </row>
    <row r="35" spans="1:7" ht="15.75" x14ac:dyDescent="0.25">
      <c r="A35" s="4">
        <v>1</v>
      </c>
      <c r="B35" s="4">
        <v>2</v>
      </c>
      <c r="C35" s="4">
        <v>3</v>
      </c>
      <c r="D35" s="4">
        <v>4</v>
      </c>
      <c r="E35" s="4">
        <v>5</v>
      </c>
    </row>
    <row r="36" spans="1:7" ht="55.5" customHeight="1" x14ac:dyDescent="0.25">
      <c r="A36" s="4">
        <v>1</v>
      </c>
      <c r="B36" s="28" t="s">
        <v>62</v>
      </c>
      <c r="C36" s="4"/>
      <c r="D36" s="35">
        <f>10000000+600000</f>
        <v>10600000</v>
      </c>
      <c r="E36" s="35">
        <f>C36+D36</f>
        <v>10600000</v>
      </c>
    </row>
    <row r="37" spans="1:7" ht="32.1" customHeight="1" x14ac:dyDescent="0.25">
      <c r="A37" s="49">
        <v>2</v>
      </c>
      <c r="B37" s="55" t="s">
        <v>70</v>
      </c>
      <c r="C37" s="49"/>
      <c r="D37" s="35">
        <f>300000</f>
        <v>300000</v>
      </c>
      <c r="E37" s="35">
        <f>D37</f>
        <v>300000</v>
      </c>
    </row>
    <row r="38" spans="1:7" ht="15.75" x14ac:dyDescent="0.25">
      <c r="A38" s="70" t="s">
        <v>18</v>
      </c>
      <c r="B38" s="70"/>
      <c r="C38" s="4"/>
      <c r="D38" s="35">
        <f>SUM(D36:D37)</f>
        <v>10900000</v>
      </c>
      <c r="E38" s="35">
        <f>SUM(E36:E37)</f>
        <v>10900000</v>
      </c>
    </row>
    <row r="39" spans="1:7" ht="15.75" x14ac:dyDescent="0.25">
      <c r="A39" s="72" t="s">
        <v>22</v>
      </c>
      <c r="B39" s="68" t="s">
        <v>20</v>
      </c>
      <c r="C39" s="68"/>
      <c r="D39" s="68"/>
      <c r="E39" s="68"/>
      <c r="F39" s="68"/>
      <c r="G39" s="68"/>
    </row>
    <row r="40" spans="1:7" ht="15.75" x14ac:dyDescent="0.25">
      <c r="A40" s="72"/>
      <c r="E40" s="1" t="s">
        <v>14</v>
      </c>
    </row>
    <row r="41" spans="1:7" ht="15.75" x14ac:dyDescent="0.25">
      <c r="A41" s="9" t="s">
        <v>11</v>
      </c>
      <c r="B41" s="4" t="s">
        <v>21</v>
      </c>
      <c r="C41" s="4" t="s">
        <v>16</v>
      </c>
      <c r="D41" s="4" t="s">
        <v>17</v>
      </c>
      <c r="E41" s="4" t="s">
        <v>18</v>
      </c>
    </row>
    <row r="42" spans="1:7" ht="15.75" x14ac:dyDescent="0.25">
      <c r="A42" s="9">
        <v>1</v>
      </c>
      <c r="B42" s="4">
        <v>2</v>
      </c>
      <c r="C42" s="4">
        <v>3</v>
      </c>
      <c r="D42" s="4">
        <v>4</v>
      </c>
      <c r="E42" s="4">
        <v>5</v>
      </c>
    </row>
    <row r="43" spans="1:7" ht="31.5" x14ac:dyDescent="0.25">
      <c r="A43" s="26">
        <v>1</v>
      </c>
      <c r="B43" s="27" t="s">
        <v>63</v>
      </c>
      <c r="C43" s="5"/>
      <c r="D43" s="35">
        <f>D36</f>
        <v>10600000</v>
      </c>
      <c r="E43" s="35">
        <f>D43</f>
        <v>10600000</v>
      </c>
    </row>
    <row r="44" spans="1:7" ht="31.5" x14ac:dyDescent="0.25">
      <c r="A44" s="49">
        <v>2</v>
      </c>
      <c r="B44" s="27" t="s">
        <v>81</v>
      </c>
      <c r="C44" s="5"/>
      <c r="D44" s="35">
        <f>D37</f>
        <v>300000</v>
      </c>
      <c r="E44" s="35">
        <f>D44</f>
        <v>300000</v>
      </c>
    </row>
    <row r="45" spans="1:7" ht="15.75" x14ac:dyDescent="0.25">
      <c r="A45" s="70" t="s">
        <v>18</v>
      </c>
      <c r="B45" s="70"/>
      <c r="C45" s="5"/>
      <c r="D45" s="35">
        <f>SUM(D43:D44)</f>
        <v>10900000</v>
      </c>
      <c r="E45" s="35">
        <f>SUM(E43:E44)</f>
        <v>10900000</v>
      </c>
    </row>
    <row r="46" spans="1:7" ht="15.75" x14ac:dyDescent="0.25">
      <c r="A46" s="2" t="s">
        <v>37</v>
      </c>
      <c r="B46" s="68" t="s">
        <v>23</v>
      </c>
      <c r="C46" s="68"/>
      <c r="D46" s="68"/>
      <c r="E46" s="68"/>
      <c r="F46" s="68"/>
      <c r="G46" s="68"/>
    </row>
    <row r="47" spans="1:7" ht="26.25" customHeight="1" x14ac:dyDescent="0.25">
      <c r="A47" s="4" t="s">
        <v>11</v>
      </c>
      <c r="B47" s="4" t="s">
        <v>24</v>
      </c>
      <c r="C47" s="4" t="s">
        <v>25</v>
      </c>
      <c r="D47" s="4" t="s">
        <v>26</v>
      </c>
      <c r="E47" s="4" t="s">
        <v>16</v>
      </c>
      <c r="F47" s="4" t="s">
        <v>17</v>
      </c>
      <c r="G47" s="4" t="s">
        <v>18</v>
      </c>
    </row>
    <row r="48" spans="1:7" ht="15.75" x14ac:dyDescent="0.25">
      <c r="A48" s="4">
        <v>1</v>
      </c>
      <c r="B48" s="4">
        <v>2</v>
      </c>
      <c r="C48" s="4">
        <v>3</v>
      </c>
      <c r="D48" s="4">
        <v>4</v>
      </c>
      <c r="E48" s="4">
        <v>5</v>
      </c>
      <c r="F48" s="4">
        <v>6</v>
      </c>
      <c r="G48" s="4">
        <v>7</v>
      </c>
    </row>
    <row r="49" spans="1:7" ht="47.85" customHeight="1" x14ac:dyDescent="0.25">
      <c r="A49" s="64" t="s">
        <v>83</v>
      </c>
      <c r="B49" s="38" t="s">
        <v>64</v>
      </c>
      <c r="C49" s="21"/>
      <c r="D49" s="21"/>
      <c r="E49" s="17"/>
      <c r="F49" s="18"/>
      <c r="G49" s="18"/>
    </row>
    <row r="50" spans="1:7" ht="18" customHeight="1" x14ac:dyDescent="0.25">
      <c r="A50" s="63" t="s">
        <v>84</v>
      </c>
      <c r="B50" s="5" t="s">
        <v>27</v>
      </c>
      <c r="C50" s="21"/>
      <c r="D50" s="21"/>
      <c r="E50" s="17"/>
      <c r="F50" s="18"/>
      <c r="G50" s="18"/>
    </row>
    <row r="51" spans="1:7" ht="18" customHeight="1" x14ac:dyDescent="0.25">
      <c r="A51" s="63"/>
      <c r="B51" s="5" t="s">
        <v>82</v>
      </c>
      <c r="C51" s="21" t="s">
        <v>42</v>
      </c>
      <c r="D51" s="23" t="s">
        <v>41</v>
      </c>
      <c r="E51" s="17"/>
      <c r="F51" s="34">
        <f>10000000</f>
        <v>10000000</v>
      </c>
      <c r="G51" s="34">
        <f>F51</f>
        <v>10000000</v>
      </c>
    </row>
    <row r="52" spans="1:7" ht="18" customHeight="1" x14ac:dyDescent="0.25">
      <c r="A52" s="63" t="s">
        <v>85</v>
      </c>
      <c r="B52" s="22" t="s">
        <v>28</v>
      </c>
      <c r="C52" s="21"/>
      <c r="D52" s="21"/>
      <c r="E52" s="17"/>
      <c r="F52" s="18"/>
      <c r="G52" s="18"/>
    </row>
    <row r="53" spans="1:7" ht="18" customHeight="1" x14ac:dyDescent="0.25">
      <c r="A53" s="63"/>
      <c r="B53" s="5" t="s">
        <v>47</v>
      </c>
      <c r="C53" s="21" t="s">
        <v>40</v>
      </c>
      <c r="D53" s="21" t="s">
        <v>41</v>
      </c>
      <c r="E53" s="17"/>
      <c r="F53" s="18">
        <v>1</v>
      </c>
      <c r="G53" s="18">
        <f>F53</f>
        <v>1</v>
      </c>
    </row>
    <row r="54" spans="1:7" ht="18" customHeight="1" x14ac:dyDescent="0.25">
      <c r="A54" s="63" t="s">
        <v>86</v>
      </c>
      <c r="B54" s="5" t="s">
        <v>29</v>
      </c>
      <c r="C54" s="21"/>
      <c r="D54" s="21"/>
      <c r="E54" s="17"/>
      <c r="F54" s="18"/>
      <c r="G54" s="18"/>
    </row>
    <row r="55" spans="1:7" ht="18" customHeight="1" x14ac:dyDescent="0.25">
      <c r="A55" s="63"/>
      <c r="B55" s="5" t="s">
        <v>48</v>
      </c>
      <c r="C55" s="21" t="s">
        <v>42</v>
      </c>
      <c r="D55" s="61" t="s">
        <v>76</v>
      </c>
      <c r="E55" s="17"/>
      <c r="F55" s="50">
        <v>174899368</v>
      </c>
      <c r="G55" s="34">
        <f>F55</f>
        <v>174899368</v>
      </c>
    </row>
    <row r="56" spans="1:7" ht="18" customHeight="1" x14ac:dyDescent="0.25">
      <c r="A56" s="63" t="s">
        <v>87</v>
      </c>
      <c r="B56" s="5" t="s">
        <v>30</v>
      </c>
      <c r="C56" s="21"/>
      <c r="D56" s="21"/>
      <c r="E56" s="17"/>
      <c r="F56" s="18"/>
      <c r="G56" s="18"/>
    </row>
    <row r="57" spans="1:7" ht="18" customHeight="1" x14ac:dyDescent="0.25">
      <c r="A57" s="63"/>
      <c r="B57" s="5" t="s">
        <v>49</v>
      </c>
      <c r="C57" s="21" t="s">
        <v>44</v>
      </c>
      <c r="D57" s="21" t="s">
        <v>43</v>
      </c>
      <c r="E57" s="17"/>
      <c r="F57" s="65">
        <f>(36245784.49+F51)/F55*100</f>
        <v>26.441367409629517</v>
      </c>
      <c r="G57" s="65">
        <f>F57</f>
        <v>26.441367409629517</v>
      </c>
    </row>
    <row r="58" spans="1:7" ht="67.5" customHeight="1" x14ac:dyDescent="0.25">
      <c r="A58" s="64" t="s">
        <v>88</v>
      </c>
      <c r="B58" s="38" t="s">
        <v>65</v>
      </c>
      <c r="C58" s="33"/>
      <c r="D58" s="33"/>
      <c r="E58" s="17"/>
      <c r="F58" s="18"/>
      <c r="G58" s="18"/>
    </row>
    <row r="59" spans="1:7" ht="18" customHeight="1" x14ac:dyDescent="0.25">
      <c r="A59" s="63" t="s">
        <v>89</v>
      </c>
      <c r="B59" s="5" t="s">
        <v>27</v>
      </c>
      <c r="C59" s="33"/>
      <c r="D59" s="33"/>
      <c r="E59" s="17"/>
      <c r="F59" s="18"/>
      <c r="G59" s="18"/>
    </row>
    <row r="60" spans="1:7" ht="18" customHeight="1" x14ac:dyDescent="0.25">
      <c r="A60" s="63"/>
      <c r="B60" s="5" t="s">
        <v>82</v>
      </c>
      <c r="C60" s="33" t="s">
        <v>42</v>
      </c>
      <c r="D60" s="33" t="s">
        <v>41</v>
      </c>
      <c r="E60" s="17"/>
      <c r="F60" s="34">
        <f>600000</f>
        <v>600000</v>
      </c>
      <c r="G60" s="34">
        <f>F60</f>
        <v>600000</v>
      </c>
    </row>
    <row r="61" spans="1:7" ht="18" customHeight="1" x14ac:dyDescent="0.25">
      <c r="A61" s="63" t="s">
        <v>90</v>
      </c>
      <c r="B61" s="22" t="s">
        <v>28</v>
      </c>
      <c r="C61" s="33"/>
      <c r="D61" s="33"/>
      <c r="E61" s="17"/>
      <c r="F61" s="18"/>
      <c r="G61" s="18"/>
    </row>
    <row r="62" spans="1:7" ht="18" customHeight="1" x14ac:dyDescent="0.25">
      <c r="A62" s="63"/>
      <c r="B62" s="5" t="s">
        <v>47</v>
      </c>
      <c r="C62" s="33" t="s">
        <v>40</v>
      </c>
      <c r="D62" s="33" t="s">
        <v>41</v>
      </c>
      <c r="E62" s="17"/>
      <c r="F62" s="18">
        <v>1</v>
      </c>
      <c r="G62" s="18">
        <f>F62</f>
        <v>1</v>
      </c>
    </row>
    <row r="63" spans="1:7" ht="18" customHeight="1" x14ac:dyDescent="0.25">
      <c r="A63" s="63" t="s">
        <v>91</v>
      </c>
      <c r="B63" s="5" t="s">
        <v>29</v>
      </c>
      <c r="C63" s="33"/>
      <c r="D63" s="33"/>
      <c r="E63" s="17"/>
      <c r="F63" s="18"/>
      <c r="G63" s="18"/>
    </row>
    <row r="64" spans="1:7" ht="23.65" customHeight="1" x14ac:dyDescent="0.25">
      <c r="A64" s="63"/>
      <c r="B64" s="5" t="s">
        <v>48</v>
      </c>
      <c r="C64" s="33" t="s">
        <v>42</v>
      </c>
      <c r="D64" s="61" t="s">
        <v>76</v>
      </c>
      <c r="E64" s="17"/>
      <c r="F64" s="53">
        <v>192098922</v>
      </c>
      <c r="G64" s="34">
        <f>F64</f>
        <v>192098922</v>
      </c>
    </row>
    <row r="65" spans="1:8" ht="18" customHeight="1" x14ac:dyDescent="0.25">
      <c r="A65" s="63" t="s">
        <v>92</v>
      </c>
      <c r="B65" s="5" t="s">
        <v>30</v>
      </c>
      <c r="C65" s="33"/>
      <c r="D65" s="33"/>
      <c r="E65" s="17"/>
      <c r="F65" s="44"/>
      <c r="G65" s="44"/>
    </row>
    <row r="66" spans="1:8" ht="28.15" customHeight="1" x14ac:dyDescent="0.25">
      <c r="A66" s="63"/>
      <c r="B66" s="5" t="s">
        <v>49</v>
      </c>
      <c r="C66" s="33" t="s">
        <v>44</v>
      </c>
      <c r="D66" s="33" t="s">
        <v>43</v>
      </c>
      <c r="E66" s="17"/>
      <c r="F66" s="65">
        <f>(49583263.5+F60)/F64*100</f>
        <v>26.123657008340732</v>
      </c>
      <c r="G66" s="65">
        <f>F66</f>
        <v>26.123657008340732</v>
      </c>
      <c r="H66" s="45"/>
    </row>
    <row r="67" spans="1:8" ht="25.5" customHeight="1" x14ac:dyDescent="0.25">
      <c r="A67" s="64" t="s">
        <v>93</v>
      </c>
      <c r="B67" s="38" t="s">
        <v>71</v>
      </c>
      <c r="C67" s="49"/>
      <c r="D67" s="49"/>
      <c r="E67" s="17"/>
      <c r="F67" s="18"/>
      <c r="G67" s="18"/>
      <c r="H67" s="45"/>
    </row>
    <row r="68" spans="1:8" ht="17.100000000000001" customHeight="1" x14ac:dyDescent="0.25">
      <c r="A68" s="63" t="s">
        <v>94</v>
      </c>
      <c r="B68" s="5" t="s">
        <v>27</v>
      </c>
      <c r="C68" s="49"/>
      <c r="D68" s="49"/>
      <c r="E68" s="17"/>
      <c r="F68" s="18"/>
      <c r="G68" s="18"/>
      <c r="H68" s="45"/>
    </row>
    <row r="69" spans="1:8" ht="21.6" customHeight="1" x14ac:dyDescent="0.25">
      <c r="A69" s="63"/>
      <c r="B69" s="5" t="s">
        <v>67</v>
      </c>
      <c r="C69" s="49" t="s">
        <v>42</v>
      </c>
      <c r="D69" s="49" t="s">
        <v>41</v>
      </c>
      <c r="E69" s="17"/>
      <c r="F69" s="34">
        <f>300000</f>
        <v>300000</v>
      </c>
      <c r="G69" s="34">
        <f>F69</f>
        <v>300000</v>
      </c>
      <c r="H69" s="45"/>
    </row>
    <row r="70" spans="1:8" ht="18" customHeight="1" x14ac:dyDescent="0.25">
      <c r="A70" s="63" t="s">
        <v>95</v>
      </c>
      <c r="B70" s="22" t="s">
        <v>28</v>
      </c>
      <c r="C70" s="49"/>
      <c r="D70" s="49"/>
      <c r="E70" s="17"/>
      <c r="F70" s="18"/>
      <c r="G70" s="18"/>
      <c r="H70" s="45"/>
    </row>
    <row r="71" spans="1:8" ht="18" customHeight="1" x14ac:dyDescent="0.25">
      <c r="A71" s="63"/>
      <c r="B71" s="5" t="s">
        <v>47</v>
      </c>
      <c r="C71" s="49" t="s">
        <v>40</v>
      </c>
      <c r="D71" s="49" t="s">
        <v>41</v>
      </c>
      <c r="E71" s="17"/>
      <c r="F71" s="18">
        <v>1</v>
      </c>
      <c r="G71" s="18">
        <f>F71</f>
        <v>1</v>
      </c>
      <c r="H71" s="45"/>
    </row>
    <row r="72" spans="1:8" ht="18" customHeight="1" x14ac:dyDescent="0.25">
      <c r="A72" s="63" t="s">
        <v>96</v>
      </c>
      <c r="B72" s="5" t="s">
        <v>29</v>
      </c>
      <c r="C72" s="49"/>
      <c r="D72" s="49"/>
      <c r="E72" s="17"/>
      <c r="F72" s="18"/>
      <c r="G72" s="18"/>
      <c r="H72" s="45"/>
    </row>
    <row r="73" spans="1:8" ht="21.6" customHeight="1" x14ac:dyDescent="0.25">
      <c r="A73" s="63"/>
      <c r="B73" s="5" t="s">
        <v>68</v>
      </c>
      <c r="C73" s="49" t="s">
        <v>42</v>
      </c>
      <c r="D73" s="49" t="s">
        <v>43</v>
      </c>
      <c r="E73" s="17"/>
      <c r="F73" s="53">
        <v>1016632</v>
      </c>
      <c r="G73" s="34">
        <f>F73</f>
        <v>1016632</v>
      </c>
      <c r="H73" s="45"/>
    </row>
    <row r="74" spans="1:8" ht="18" customHeight="1" x14ac:dyDescent="0.25">
      <c r="A74" s="63" t="s">
        <v>97</v>
      </c>
      <c r="B74" s="5" t="s">
        <v>30</v>
      </c>
      <c r="C74" s="49"/>
      <c r="D74" s="49"/>
      <c r="E74" s="17"/>
      <c r="F74" s="44"/>
      <c r="G74" s="44"/>
      <c r="H74" s="45"/>
    </row>
    <row r="75" spans="1:8" ht="18" customHeight="1" x14ac:dyDescent="0.25">
      <c r="A75" s="63"/>
      <c r="B75" s="5" t="s">
        <v>69</v>
      </c>
      <c r="C75" s="49" t="s">
        <v>44</v>
      </c>
      <c r="D75" s="49" t="s">
        <v>43</v>
      </c>
      <c r="E75" s="17"/>
      <c r="F75" s="65">
        <f>(705328+F69)/F73*100</f>
        <v>98.888093233343042</v>
      </c>
      <c r="G75" s="65">
        <f>F75</f>
        <v>98.888093233343042</v>
      </c>
      <c r="H75" s="45"/>
    </row>
    <row r="76" spans="1:8" ht="18" customHeight="1" x14ac:dyDescent="0.25">
      <c r="A76" s="32"/>
      <c r="B76" s="32"/>
      <c r="C76" s="30"/>
      <c r="D76" s="30"/>
      <c r="E76" s="51"/>
      <c r="F76" s="62"/>
      <c r="G76" s="52"/>
      <c r="H76" s="45"/>
    </row>
    <row r="77" spans="1:8" ht="8.65" customHeight="1" x14ac:dyDescent="0.25">
      <c r="A77" s="32"/>
      <c r="B77" s="32"/>
      <c r="C77" s="30"/>
      <c r="D77" s="30"/>
      <c r="E77" s="51"/>
      <c r="F77" s="52"/>
      <c r="G77" s="52"/>
      <c r="H77" s="45"/>
    </row>
    <row r="78" spans="1:8" ht="13.15" customHeight="1" x14ac:dyDescent="0.25">
      <c r="A78" s="73" t="s">
        <v>75</v>
      </c>
      <c r="B78" s="73"/>
      <c r="C78" s="73"/>
      <c r="D78" s="14"/>
      <c r="F78" s="59"/>
      <c r="G78" s="60"/>
      <c r="H78" s="36"/>
    </row>
    <row r="79" spans="1:8" ht="21" customHeight="1" x14ac:dyDescent="0.25">
      <c r="A79" s="73"/>
      <c r="B79" s="73"/>
      <c r="C79" s="73"/>
      <c r="D79" s="7"/>
      <c r="E79" s="6"/>
      <c r="F79" s="71" t="s">
        <v>66</v>
      </c>
      <c r="G79" s="71"/>
    </row>
    <row r="80" spans="1:8" ht="13.15" customHeight="1" x14ac:dyDescent="0.25">
      <c r="A80" s="57"/>
      <c r="B80" s="57"/>
      <c r="C80" s="57"/>
      <c r="D80" s="32"/>
      <c r="E80" s="6"/>
      <c r="F80" s="58"/>
      <c r="G80" s="58"/>
    </row>
    <row r="81" spans="1:7" ht="26.85" customHeight="1" x14ac:dyDescent="0.25">
      <c r="A81" s="68" t="s">
        <v>31</v>
      </c>
      <c r="B81" s="68"/>
      <c r="C81" s="2"/>
      <c r="D81" s="2"/>
    </row>
    <row r="82" spans="1:7" ht="24" customHeight="1" x14ac:dyDescent="0.25">
      <c r="A82" s="72" t="s">
        <v>45</v>
      </c>
      <c r="B82" s="72"/>
      <c r="C82" s="10"/>
      <c r="D82" s="10"/>
    </row>
    <row r="83" spans="1:7" ht="26.65" customHeight="1" x14ac:dyDescent="0.25">
      <c r="A83" s="68" t="s">
        <v>46</v>
      </c>
      <c r="B83" s="68"/>
      <c r="C83" s="68"/>
      <c r="D83" s="7"/>
      <c r="E83" s="6"/>
      <c r="F83" s="69" t="s">
        <v>59</v>
      </c>
      <c r="G83" s="69"/>
    </row>
    <row r="84" spans="1:7" x14ac:dyDescent="0.25">
      <c r="A84" s="48" t="s">
        <v>100</v>
      </c>
      <c r="B84" s="43"/>
    </row>
    <row r="85" spans="1:7" x14ac:dyDescent="0.25">
      <c r="A85" s="12" t="s">
        <v>38</v>
      </c>
    </row>
  </sheetData>
  <mergeCells count="39">
    <mergeCell ref="E6:G6"/>
    <mergeCell ref="A16:A17"/>
    <mergeCell ref="F1:G3"/>
    <mergeCell ref="B30:G30"/>
    <mergeCell ref="E7:G7"/>
    <mergeCell ref="E8:G8"/>
    <mergeCell ref="B22:G22"/>
    <mergeCell ref="E5:G5"/>
    <mergeCell ref="E9:G9"/>
    <mergeCell ref="A11:G11"/>
    <mergeCell ref="B24:G24"/>
    <mergeCell ref="B20:G20"/>
    <mergeCell ref="A18:A19"/>
    <mergeCell ref="C14:F14"/>
    <mergeCell ref="C15:F15"/>
    <mergeCell ref="E18:F18"/>
    <mergeCell ref="E19:F19"/>
    <mergeCell ref="C16:F16"/>
    <mergeCell ref="C17:F17"/>
    <mergeCell ref="A78:C79"/>
    <mergeCell ref="A81:B81"/>
    <mergeCell ref="B39:G39"/>
    <mergeCell ref="A10:G10"/>
    <mergeCell ref="B21:G21"/>
    <mergeCell ref="A14:A15"/>
    <mergeCell ref="B29:G29"/>
    <mergeCell ref="B28:G28"/>
    <mergeCell ref="B23:G23"/>
    <mergeCell ref="D26:G26"/>
    <mergeCell ref="D27:G27"/>
    <mergeCell ref="B31:G31"/>
    <mergeCell ref="B46:G46"/>
    <mergeCell ref="A83:C83"/>
    <mergeCell ref="F83:G83"/>
    <mergeCell ref="A38:B38"/>
    <mergeCell ref="F79:G79"/>
    <mergeCell ref="A39:A40"/>
    <mergeCell ref="A82:B82"/>
    <mergeCell ref="A45:B45"/>
  </mergeCells>
  <pageMargins left="0.39370078740157483" right="0.39370078740157483" top="0.51181102362204722" bottom="0.27559055118110237" header="0.31496062992125984" footer="0.31496062992125984"/>
  <pageSetup paperSize="9" scale="72" fitToHeight="3" orientation="landscape" r:id="rId1"/>
  <rowBreaks count="1" manualBreakCount="1">
    <brk id="3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1517330</vt:lpstr>
      <vt:lpstr>'1517330'!Область_друку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2026-01-22T14:51:01Z</cp:lastPrinted>
  <dcterms:created xsi:type="dcterms:W3CDTF">2018-12-28T08:43:53Z</dcterms:created>
  <dcterms:modified xsi:type="dcterms:W3CDTF">2026-01-29T11:39:01Z</dcterms:modified>
</cp:coreProperties>
</file>