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ZagVid\Рішення 2021\28.10.2021\"/>
    </mc:Choice>
  </mc:AlternateContent>
  <bookViews>
    <workbookView xWindow="0" yWindow="0" windowWidth="28800" windowHeight="12435" activeTab="2"/>
  </bookViews>
  <sheets>
    <sheet name="Структура ТЕ" sheetId="1" r:id="rId1"/>
    <sheet name="Структура В_во" sheetId="2" r:id="rId2"/>
    <sheet name="Структура Постач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__wrn2" hidden="1">{#N/A,#N/A,FALSE,"9PS0"}</definedName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лддг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ТРМ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52511"/>
</workbook>
</file>

<file path=xl/calcChain.xml><?xml version="1.0" encoding="utf-8"?>
<calcChain xmlns="http://schemas.openxmlformats.org/spreadsheetml/2006/main">
  <c r="C35" i="3" l="1"/>
  <c r="C26" i="3"/>
  <c r="C21" i="3"/>
  <c r="C18" i="3"/>
  <c r="C17" i="3" s="1"/>
  <c r="C38" i="2"/>
  <c r="C30" i="2"/>
  <c r="C25" i="2"/>
  <c r="C21" i="2"/>
  <c r="C15" i="2"/>
  <c r="C14" i="2" s="1"/>
  <c r="C36" i="2" s="1"/>
  <c r="C42" i="2" s="1"/>
  <c r="C13" i="2" s="1"/>
  <c r="C14" i="1" s="1"/>
  <c r="C45" i="1"/>
  <c r="C35" i="1"/>
  <c r="C30" i="1"/>
  <c r="C26" i="1"/>
  <c r="C20" i="1"/>
  <c r="C19" i="1"/>
  <c r="C41" i="1" s="1"/>
  <c r="C49" i="1" s="1"/>
  <c r="F3" i="2"/>
  <c r="C14" i="3" l="1"/>
  <c r="C13" i="3" s="1"/>
  <c r="C15" i="1" s="1"/>
  <c r="C13" i="1" s="1"/>
  <c r="C16" i="1" s="1"/>
  <c r="C17" i="1" s="1"/>
  <c r="C33" i="3" l="1"/>
</calcChain>
</file>

<file path=xl/sharedStrings.xml><?xml version="1.0" encoding="utf-8"?>
<sst xmlns="http://schemas.openxmlformats.org/spreadsheetml/2006/main" count="218" uniqueCount="97">
  <si>
    <t>для потреб бюджетних установ</t>
  </si>
  <si>
    <t>№ з/п</t>
  </si>
  <si>
    <t>Найменування показників</t>
  </si>
  <si>
    <t>грн/Гкал, без ПДВ</t>
  </si>
  <si>
    <t>І</t>
  </si>
  <si>
    <t>Тарифи на теплову енергію без ПДВ,   у тому числі:</t>
  </si>
  <si>
    <t>тарифи на виробництво теплової енергії</t>
  </si>
  <si>
    <t>тарифи на постачання теплової енергії</t>
  </si>
  <si>
    <t>Податок на додану вартість</t>
  </si>
  <si>
    <t>Тариф на теплову енергію з ПДВ</t>
  </si>
  <si>
    <t>ІІ</t>
  </si>
  <si>
    <t>Структура витрат на теплову енергію, 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</si>
  <si>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</si>
  <si>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</si>
  <si>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</si>
  <si>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</si>
  <si>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</si>
  <si>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</si>
  <si>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витрати на електричну енергію для технологічних потреб</t>
  </si>
  <si>
    <t>1.1.3</t>
  </si>
  <si>
    <t>витрати на воду для технологічних потреб та водовідведення</t>
  </si>
  <si>
    <t>1.1.4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</si>
  <si>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</si>
  <si>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</si>
  <si>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</si>
  <si>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</si>
  <si>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</si>
  <si>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</si>
  <si>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</si>
  <si>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</si>
  <si>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</si>
  <si>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</si>
  <si>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</si>
  <si>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</si>
  <si>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</si>
  <si>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</si>
  <si>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</si>
  <si>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</si>
  <si>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</si>
  <si>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</si>
  <si>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</si>
  <si>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</si>
  <si>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</si>
  <si>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</si>
  <si>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</si>
  <si>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</si>
  <si>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3</t>
  </si>
  <si>
    <t>Інші операційні витрати</t>
  </si>
  <si>
    <t>Повна собівартість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</si>
  <si>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</si>
  <si>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</si>
  <si>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</si>
  <si>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</si>
  <si>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</si>
  <si>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</si>
  <si>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</si>
  <si>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</si>
  <si>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</si>
  <si>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</si>
  <si>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</si>
  <si>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</si>
  <si>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</si>
  <si>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</si>
  <si>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</si>
  <si>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</si>
  <si>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</si>
  <si>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Тарифи на виробництво теплової енергії (середньозважені) без ПДВ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</si>
  <si>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</si>
  <si>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</si>
  <si>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</si>
  <si>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Розрахунковий прибуток виробництва теплової енергії, усього, у тому числі:</t>
  </si>
  <si>
    <t>5.1</t>
  </si>
  <si>
    <t>5.2</t>
  </si>
  <si>
    <t>5.3</t>
  </si>
  <si>
    <t>Вартість виробництва теплової енергії власними котельнями</t>
  </si>
  <si>
    <t>Загальний обсяг відпуску теплової енергії</t>
  </si>
  <si>
    <t>Тарифи на постачання теплової енергії без ПДВ</t>
  </si>
  <si>
    <t>прямі матеріальні витрати</t>
  </si>
  <si>
    <t>Розрахунковий прибуток постачання теплової енергії, усього, у тому числі:</t>
  </si>
  <si>
    <t>Річний обсяг реалізації теплової енергії власним споживачам, Гкал</t>
  </si>
  <si>
    <t>Додаток 1</t>
  </si>
  <si>
    <t xml:space="preserve">до рішення виконавчого комітету </t>
  </si>
  <si>
    <t xml:space="preserve">Хмельницької міської ради </t>
  </si>
  <si>
    <t>Додаток 3</t>
  </si>
  <si>
    <t>Додаток 2</t>
  </si>
  <si>
    <t>Керуючий справами виконавчого комітету</t>
  </si>
  <si>
    <t>Директор Департаменту</t>
  </si>
  <si>
    <t xml:space="preserve">                                       Ю. САБІЙ</t>
  </si>
  <si>
    <r>
      <t xml:space="preserve">                                                         </t>
    </r>
    <r>
      <rPr>
        <sz val="11"/>
        <color theme="1"/>
        <rFont val="Times New Roman"/>
        <family val="1"/>
      </rPr>
      <t>Н. БАЛАБУСТ</t>
    </r>
  </si>
  <si>
    <t>Структура тарифу на виробництво теплової енергії ТОВ "ІТБ РУП"</t>
  </si>
  <si>
    <t xml:space="preserve">                                        Ю. САБІЙ</t>
  </si>
  <si>
    <t xml:space="preserve">                                 Н. БАЛАБУСТ</t>
  </si>
  <si>
    <t>Структура тарифу на постачання теплової енергії ТОВ "ІТБ ГРУП"</t>
  </si>
  <si>
    <r>
      <t xml:space="preserve">                                     </t>
    </r>
    <r>
      <rPr>
        <sz val="12"/>
        <color theme="1"/>
        <rFont val="Times New Roman"/>
        <family val="1"/>
      </rPr>
      <t>Н. БАЛАБУСТ</t>
    </r>
  </si>
  <si>
    <t>Структура тарифу на теплову енергію ТОВ "ІТБ ГРУП"</t>
  </si>
  <si>
    <t>від 28.10.2021  № 1015</t>
  </si>
  <si>
    <t>від  28.10.2021   № 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</si>
</sst>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₴_-;\-* #,##0.00\ _₴_-;_-* &quot;-&quot;??\ _₴_-;_-@_-"/>
    <numFmt numFmtId="164" formatCode="_-* #,##0.00\ _г_р_н_._-;\-* #,##0.00\ _г_р_н_._-;_-* &quot;-&quot;??\ _г_р_н_._-;_-@_-"/>
    <numFmt numFmtId="165" formatCode="_-* #,##0.00_р_._-;\-* #,##0.00_р_._-;_-* &quot;-&quot;??_р_._-;_-@_-"/>
    <numFmt numFmtId="166" formatCode="_-* #,##0&quot;р.&quot;_-;\-* #,##0&quot;р.&quot;_-;_-* &quot;-&quot;&quot;р.&quot;_-;_-@_-"/>
    <numFmt numFmtId="167" formatCode="_-* #,##0.00&quot;р.&quot;_-;\-* #,##0.00&quot;р.&quot;_-;_-* &quot;-&quot;??&quot;р.&quot;_-;_-@_-"/>
    <numFmt numFmtId="168" formatCode="dd\ mmm\ yyyy_);;;&quot;  &quot;@"/>
    <numFmt numFmtId="169" formatCode="_([$€]* #,##0.00_);_([$€]* \(#,##0.00\);_([$€]* &quot;-&quot;??_);_(@_)"/>
    <numFmt numFmtId="170" formatCode="#,##0_);\(#,##0\);&quot;- &quot;;&quot;  &quot;@"/>
    <numFmt numFmtId="171" formatCode="0.0_)"/>
    <numFmt numFmtId="172" formatCode="0.0"/>
    <numFmt numFmtId="173" formatCode="_-* #,##0_р_._-;\-* #,##0_р_._-;_-* &quot;-&quot;_р_._-;_-@_-"/>
    <numFmt numFmtId="174" formatCode="_-* #,##0\ _к_._-;\-* #,##0\ _к_._-;_-* &quot;-&quot;\ _к_._-;_-@_-"/>
    <numFmt numFmtId="175" formatCode="_-* #,##0.00_₴_-;\-* #,##0.00_₴_-;_-* &quot;-&quot;??_₴_-;_-@_-"/>
    <numFmt numFmtId="176" formatCode="_-* #,##0.0\ _г_р_н_._-;\-* #,##0.0\ _г_р_н_._-;_-* &quot;-&quot;??\ _г_р_н_._-;_-@_-"/>
  </numFmts>
  <fonts count="85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1">
    <xf numFmtId="0" fontId="0" fillId="0" borderId="0"/>
    <xf numFmtId="0" fontId="2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4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11" fillId="4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1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13" fillId="8" borderId="0" applyNumberFormat="0" applyBorder="0" applyAlignment="0" applyProtection="0"/>
    <xf numFmtId="0" fontId="14" fillId="3" borderId="16" applyNumberFormat="0" applyAlignment="0" applyProtection="0"/>
    <xf numFmtId="0" fontId="14" fillId="3" borderId="16" applyNumberFormat="0" applyAlignment="0" applyProtection="0"/>
    <xf numFmtId="0" fontId="15" fillId="24" borderId="17" applyNumberFormat="0" applyAlignment="0" applyProtection="0"/>
    <xf numFmtId="164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0" fillId="0" borderId="0"/>
    <xf numFmtId="0" fontId="10" fillId="0" borderId="0"/>
    <xf numFmtId="0" fontId="19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171" fontId="25" fillId="0" borderId="0" applyNumberFormat="0"/>
    <xf numFmtId="0" fontId="26" fillId="0" borderId="0"/>
    <xf numFmtId="0" fontId="27" fillId="4" borderId="16" applyNumberFormat="0" applyAlignment="0" applyProtection="0"/>
    <xf numFmtId="0" fontId="27" fillId="4" borderId="16" applyNumberFormat="0" applyAlignment="0" applyProtection="0"/>
    <xf numFmtId="0" fontId="28" fillId="0" borderId="21" applyNumberFormat="0" applyFill="0" applyAlignment="0" applyProtection="0"/>
    <xf numFmtId="0" fontId="29" fillId="13" borderId="0" applyNumberFormat="0" applyBorder="0" applyAlignment="0" applyProtection="0"/>
    <xf numFmtId="0" fontId="30" fillId="0" borderId="0" applyNumberFormat="0" applyFill="0" applyBorder="0" applyAlignment="0" applyProtection="0"/>
    <xf numFmtId="9" fontId="31" fillId="0" borderId="0"/>
    <xf numFmtId="9" fontId="31" fillId="0" borderId="0"/>
    <xf numFmtId="0" fontId="16" fillId="5" borderId="22" applyNumberFormat="0" applyFont="0" applyAlignment="0" applyProtection="0"/>
    <xf numFmtId="0" fontId="16" fillId="5" borderId="22" applyNumberFormat="0" applyFont="0" applyAlignment="0" applyProtection="0"/>
    <xf numFmtId="0" fontId="32" fillId="3" borderId="23" applyNumberFormat="0" applyAlignment="0" applyProtection="0"/>
    <xf numFmtId="0" fontId="32" fillId="3" borderId="23" applyNumberFormat="0" applyAlignment="0" applyProtection="0"/>
    <xf numFmtId="0" fontId="33" fillId="3" borderId="0">
      <alignment horizontal="center" vertical="center"/>
    </xf>
    <xf numFmtId="0" fontId="34" fillId="3" borderId="0">
      <alignment horizontal="left" vertical="center"/>
    </xf>
    <xf numFmtId="1" fontId="35" fillId="0" borderId="0"/>
    <xf numFmtId="0" fontId="36" fillId="0" borderId="0" applyNumberFormat="0" applyFill="0" applyBorder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5" fillId="0" borderId="0"/>
    <xf numFmtId="0" fontId="38" fillId="0" borderId="0" applyNumberFormat="0" applyFill="0" applyBorder="0" applyAlignment="0" applyProtection="0"/>
    <xf numFmtId="0" fontId="12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17" borderId="0" applyNumberFormat="0" applyBorder="0" applyAlignment="0" applyProtection="0"/>
    <xf numFmtId="0" fontId="12" fillId="26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1" fillId="27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23" borderId="0" applyNumberFormat="0" applyBorder="0" applyAlignment="0" applyProtection="0"/>
    <xf numFmtId="0" fontId="11" fillId="23" borderId="0" applyNumberFormat="0" applyBorder="0" applyAlignment="0" applyProtection="0"/>
    <xf numFmtId="0" fontId="39" fillId="4" borderId="16" applyNumberFormat="0" applyAlignment="0" applyProtection="0"/>
    <xf numFmtId="0" fontId="27" fillId="4" borderId="16" applyNumberFormat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5" fillId="0" borderId="0"/>
    <xf numFmtId="0" fontId="41" fillId="11" borderId="23" applyNumberFormat="0" applyAlignment="0" applyProtection="0"/>
    <xf numFmtId="0" fontId="32" fillId="11" borderId="23" applyNumberFormat="0" applyAlignment="0" applyProtection="0"/>
    <xf numFmtId="0" fontId="41" fillId="3" borderId="23" applyNumberFormat="0" applyAlignment="0" applyProtection="0"/>
    <xf numFmtId="0" fontId="42" fillId="11" borderId="16" applyNumberFormat="0" applyAlignment="0" applyProtection="0"/>
    <xf numFmtId="0" fontId="14" fillId="11" borderId="16" applyNumberFormat="0" applyAlignment="0" applyProtection="0"/>
    <xf numFmtId="0" fontId="42" fillId="3" borderId="16" applyNumberFormat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72" fontId="44" fillId="0" borderId="0" applyFill="0" applyBorder="0" applyAlignment="0" applyProtection="0"/>
    <xf numFmtId="0" fontId="45" fillId="0" borderId="25" applyNumberFormat="0" applyFill="0" applyAlignment="0" applyProtection="0"/>
    <xf numFmtId="0" fontId="46" fillId="0" borderId="25" applyNumberFormat="0" applyFill="0" applyAlignment="0" applyProtection="0"/>
    <xf numFmtId="0" fontId="45" fillId="0" borderId="25" applyNumberFormat="0" applyFill="0" applyAlignment="0" applyProtection="0"/>
    <xf numFmtId="0" fontId="47" fillId="0" borderId="25" applyNumberFormat="0" applyFill="0" applyAlignment="0" applyProtection="0"/>
    <xf numFmtId="0" fontId="48" fillId="0" borderId="19" applyNumberFormat="0" applyFill="0" applyAlignment="0" applyProtection="0"/>
    <xf numFmtId="0" fontId="49" fillId="0" borderId="19" applyNumberFormat="0" applyFill="0" applyAlignment="0" applyProtection="0"/>
    <xf numFmtId="0" fontId="48" fillId="0" borderId="19" applyNumberFormat="0" applyFill="0" applyAlignment="0" applyProtection="0"/>
    <xf numFmtId="0" fontId="50" fillId="0" borderId="19" applyNumberFormat="0" applyFill="0" applyAlignment="0" applyProtection="0"/>
    <xf numFmtId="0" fontId="51" fillId="0" borderId="26" applyNumberFormat="0" applyFill="0" applyAlignment="0" applyProtection="0"/>
    <xf numFmtId="0" fontId="52" fillId="0" borderId="26" applyNumberFormat="0" applyFill="0" applyAlignment="0" applyProtection="0"/>
    <xf numFmtId="0" fontId="51" fillId="0" borderId="26" applyNumberFormat="0" applyFill="0" applyAlignment="0" applyProtection="0"/>
    <xf numFmtId="0" fontId="53" fillId="0" borderId="2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40" fillId="0" borderId="0"/>
    <xf numFmtId="0" fontId="10" fillId="0" borderId="0"/>
    <xf numFmtId="0" fontId="43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4" fillId="0" borderId="27" applyNumberFormat="0" applyFill="0" applyAlignment="0" applyProtection="0"/>
    <xf numFmtId="0" fontId="37" fillId="0" borderId="27" applyNumberFormat="0" applyFill="0" applyAlignment="0" applyProtection="0"/>
    <xf numFmtId="0" fontId="54" fillId="0" borderId="24" applyNumberFormat="0" applyFill="0" applyAlignment="0" applyProtection="0"/>
    <xf numFmtId="0" fontId="55" fillId="24" borderId="17" applyNumberFormat="0" applyAlignment="0" applyProtection="0"/>
    <xf numFmtId="0" fontId="15" fillId="24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13" borderId="0" applyNumberFormat="0" applyBorder="0" applyAlignment="0" applyProtection="0"/>
    <xf numFmtId="0" fontId="29" fillId="13" borderId="0" applyNumberFormat="0" applyBorder="0" applyAlignment="0" applyProtection="0"/>
    <xf numFmtId="0" fontId="5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61" fillId="0" borderId="0"/>
    <xf numFmtId="0" fontId="61" fillId="0" borderId="0"/>
    <xf numFmtId="0" fontId="61" fillId="0" borderId="0"/>
    <xf numFmtId="0" fontId="43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2" fillId="0" borderId="0"/>
    <xf numFmtId="0" fontId="5" fillId="0" borderId="0"/>
    <xf numFmtId="0" fontId="5" fillId="0" borderId="0"/>
    <xf numFmtId="0" fontId="1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17" fillId="0" borderId="0"/>
    <xf numFmtId="0" fontId="43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10" fillId="0" borderId="0"/>
    <xf numFmtId="0" fontId="40" fillId="0" borderId="0"/>
    <xf numFmtId="0" fontId="16" fillId="0" borderId="0"/>
    <xf numFmtId="0" fontId="5" fillId="0" borderId="0"/>
    <xf numFmtId="0" fontId="43" fillId="0" borderId="0"/>
    <xf numFmtId="0" fontId="17" fillId="0" borderId="0"/>
    <xf numFmtId="0" fontId="43" fillId="0" borderId="0"/>
    <xf numFmtId="0" fontId="17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10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6" fillId="0" borderId="0"/>
    <xf numFmtId="0" fontId="9" fillId="0" borderId="0"/>
    <xf numFmtId="0" fontId="60" fillId="0" borderId="0"/>
    <xf numFmtId="0" fontId="9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44" fillId="0" borderId="0"/>
    <xf numFmtId="0" fontId="63" fillId="8" borderId="0" applyNumberFormat="0" applyBorder="0" applyAlignment="0" applyProtection="0"/>
    <xf numFmtId="0" fontId="64" fillId="8" borderId="0" applyNumberFormat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5" borderId="22" applyNumberFormat="0" applyFont="0" applyAlignment="0" applyProtection="0"/>
    <xf numFmtId="0" fontId="43" fillId="5" borderId="22" applyNumberFormat="0" applyFont="0" applyAlignment="0" applyProtection="0"/>
    <xf numFmtId="0" fontId="9" fillId="5" borderId="22" applyNumberFormat="0" applyFont="0" applyAlignment="0" applyProtection="0"/>
    <xf numFmtId="0" fontId="66" fillId="5" borderId="22" applyNumberFormat="0" applyFont="0" applyAlignment="0" applyProtection="0"/>
    <xf numFmtId="9" fontId="4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4" fillId="0" borderId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ill="0" applyBorder="0" applyAlignment="0" applyProtection="0"/>
    <xf numFmtId="0" fontId="67" fillId="0" borderId="21" applyNumberFormat="0" applyFill="0" applyAlignment="0" applyProtection="0"/>
    <xf numFmtId="0" fontId="28" fillId="0" borderId="21" applyNumberFormat="0" applyFill="0" applyAlignment="0" applyProtection="0"/>
    <xf numFmtId="0" fontId="68" fillId="0" borderId="0"/>
    <xf numFmtId="0" fontId="69" fillId="0" borderId="28">
      <alignment vertical="center" wrapText="1"/>
    </xf>
    <xf numFmtId="0" fontId="43" fillId="0" borderId="0">
      <alignment vertical="justify"/>
    </xf>
    <xf numFmtId="0" fontId="7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5" fontId="10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4" fontId="4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71" fillId="9" borderId="0" applyNumberFormat="0" applyBorder="0" applyAlignment="0" applyProtection="0"/>
    <xf numFmtId="0" fontId="21" fillId="9" borderId="0" applyNumberFormat="0" applyBorder="0" applyAlignment="0" applyProtection="0"/>
  </cellStyleXfs>
  <cellXfs count="116">
    <xf numFmtId="0" fontId="0" fillId="0" borderId="0" xfId="0"/>
    <xf numFmtId="0" fontId="2" fillId="0" borderId="0" xfId="1"/>
    <xf numFmtId="0" fontId="3" fillId="0" borderId="0" xfId="1" applyFont="1"/>
    <xf numFmtId="0" fontId="2" fillId="0" borderId="8" xfId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2" fontId="2" fillId="0" borderId="0" xfId="1" applyNumberForma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top" wrapText="1"/>
    </xf>
    <xf numFmtId="0" fontId="6" fillId="0" borderId="0" xfId="1" applyFont="1" applyFill="1" applyBorder="1" applyAlignment="1">
      <alignment vertical="top" wrapText="1"/>
    </xf>
    <xf numFmtId="0" fontId="6" fillId="0" borderId="0" xfId="1" applyFont="1"/>
    <xf numFmtId="0" fontId="2" fillId="0" borderId="0" xfId="1" applyAlignment="1">
      <alignment vertical="center" wrapText="1"/>
    </xf>
    <xf numFmtId="0" fontId="4" fillId="0" borderId="0" xfId="1" applyFont="1" applyAlignment="1">
      <alignment horizontal="center"/>
    </xf>
    <xf numFmtId="0" fontId="2" fillId="0" borderId="0" xfId="1" applyBorder="1" applyAlignment="1">
      <alignment horizontal="center" vertical="center" wrapText="1"/>
    </xf>
    <xf numFmtId="0" fontId="2" fillId="0" borderId="0" xfId="1" applyBorder="1" applyAlignment="1">
      <alignment wrapText="1"/>
    </xf>
    <xf numFmtId="0" fontId="2" fillId="0" borderId="0" xfId="1" applyBorder="1"/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/>
    <xf numFmtId="0" fontId="8" fillId="0" borderId="0" xfId="1" applyFont="1" applyBorder="1" applyAlignment="1">
      <alignment vertical="center" wrapText="1"/>
    </xf>
    <xf numFmtId="0" fontId="2" fillId="0" borderId="0" xfId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2" fontId="4" fillId="0" borderId="0" xfId="1" applyNumberFormat="1" applyFont="1" applyBorder="1" applyAlignment="1">
      <alignment vertical="center" wrapText="1"/>
    </xf>
    <xf numFmtId="2" fontId="2" fillId="0" borderId="0" xfId="1" applyNumberFormat="1" applyBorder="1" applyAlignment="1">
      <alignment vertical="center" wrapText="1"/>
    </xf>
    <xf numFmtId="0" fontId="2" fillId="0" borderId="0" xfId="1" applyBorder="1" applyAlignment="1">
      <alignment vertical="top" wrapText="1"/>
    </xf>
    <xf numFmtId="0" fontId="8" fillId="0" borderId="0" xfId="1" applyFont="1"/>
    <xf numFmtId="2" fontId="4" fillId="0" borderId="0" xfId="1" applyNumberFormat="1" applyFont="1" applyFill="1" applyBorder="1" applyAlignment="1">
      <alignment horizontal="center" vertical="center" wrapText="1"/>
    </xf>
    <xf numFmtId="2" fontId="2" fillId="0" borderId="0" xfId="1" applyNumberFormat="1"/>
    <xf numFmtId="0" fontId="72" fillId="0" borderId="0" xfId="0" applyFont="1"/>
    <xf numFmtId="0" fontId="73" fillId="0" borderId="0" xfId="1" applyFont="1"/>
    <xf numFmtId="0" fontId="73" fillId="0" borderId="7" xfId="1" applyFont="1" applyBorder="1" applyAlignment="1">
      <alignment horizontal="center" vertical="center" wrapText="1"/>
    </xf>
    <xf numFmtId="0" fontId="73" fillId="0" borderId="4" xfId="1" applyFont="1" applyBorder="1" applyAlignment="1">
      <alignment horizontal="center" vertical="center" wrapText="1"/>
    </xf>
    <xf numFmtId="0" fontId="74" fillId="0" borderId="7" xfId="1" applyFont="1" applyBorder="1" applyAlignment="1">
      <alignment horizontal="center" vertical="center" wrapText="1"/>
    </xf>
    <xf numFmtId="0" fontId="75" fillId="0" borderId="7" xfId="1" applyFont="1" applyBorder="1" applyAlignment="1">
      <alignment horizontal="center" vertical="center" wrapText="1"/>
    </xf>
    <xf numFmtId="2" fontId="75" fillId="0" borderId="7" xfId="1" applyNumberFormat="1" applyFont="1" applyBorder="1" applyAlignment="1">
      <alignment horizontal="center" vertical="center" wrapText="1"/>
    </xf>
    <xf numFmtId="0" fontId="76" fillId="0" borderId="7" xfId="1" applyFont="1" applyBorder="1" applyAlignment="1">
      <alignment horizontal="center" vertical="center" wrapText="1"/>
    </xf>
    <xf numFmtId="2" fontId="76" fillId="0" borderId="7" xfId="1" applyNumberFormat="1" applyFont="1" applyBorder="1" applyAlignment="1">
      <alignment horizontal="center" vertical="center" wrapText="1"/>
    </xf>
    <xf numFmtId="0" fontId="75" fillId="0" borderId="1" xfId="1" applyFont="1" applyBorder="1" applyAlignment="1">
      <alignment horizontal="center" vertical="center" wrapText="1"/>
    </xf>
    <xf numFmtId="2" fontId="75" fillId="0" borderId="1" xfId="1" applyNumberFormat="1" applyFont="1" applyBorder="1" applyAlignment="1">
      <alignment horizontal="center" vertical="center" wrapText="1"/>
    </xf>
    <xf numFmtId="0" fontId="74" fillId="0" borderId="9" xfId="1" applyFont="1" applyBorder="1" applyAlignment="1">
      <alignment horizontal="center" vertical="center" wrapText="1"/>
    </xf>
    <xf numFmtId="0" fontId="75" fillId="0" borderId="4" xfId="1" applyFont="1" applyBorder="1" applyAlignment="1">
      <alignment vertical="center" wrapText="1"/>
    </xf>
    <xf numFmtId="2" fontId="76" fillId="0" borderId="4" xfId="1" applyNumberFormat="1" applyFont="1" applyBorder="1" applyAlignment="1">
      <alignment vertical="top" wrapText="1"/>
    </xf>
    <xf numFmtId="49" fontId="73" fillId="0" borderId="7" xfId="1" applyNumberFormat="1" applyFont="1" applyBorder="1" applyAlignment="1">
      <alignment horizontal="center" vertical="center" wrapText="1"/>
    </xf>
    <xf numFmtId="0" fontId="76" fillId="0" borderId="7" xfId="1" applyFont="1" applyBorder="1" applyAlignment="1">
      <alignment vertical="center" wrapText="1"/>
    </xf>
    <xf numFmtId="2" fontId="76" fillId="0" borderId="7" xfId="1" applyNumberFormat="1" applyFont="1" applyBorder="1" applyAlignment="1">
      <alignment vertical="top" wrapText="1"/>
    </xf>
    <xf numFmtId="49" fontId="77" fillId="0" borderId="7" xfId="1" applyNumberFormat="1" applyFont="1" applyBorder="1" applyAlignment="1">
      <alignment horizontal="center" vertical="center" wrapText="1"/>
    </xf>
    <xf numFmtId="0" fontId="78" fillId="0" borderId="7" xfId="1" applyFont="1" applyBorder="1" applyAlignment="1">
      <alignment vertical="center" wrapText="1"/>
    </xf>
    <xf numFmtId="49" fontId="74" fillId="0" borderId="7" xfId="1" applyNumberFormat="1" applyFont="1" applyBorder="1" applyAlignment="1">
      <alignment horizontal="center" vertical="center" wrapText="1"/>
    </xf>
    <xf numFmtId="0" fontId="75" fillId="0" borderId="7" xfId="1" applyFont="1" applyBorder="1" applyAlignment="1">
      <alignment vertical="center" wrapText="1"/>
    </xf>
    <xf numFmtId="49" fontId="73" fillId="0" borderId="1" xfId="1" applyNumberFormat="1" applyFont="1" applyBorder="1" applyAlignment="1">
      <alignment horizontal="center" vertical="center" wrapText="1"/>
    </xf>
    <xf numFmtId="0" fontId="76" fillId="0" borderId="1" xfId="1" applyFont="1" applyBorder="1" applyAlignment="1">
      <alignment vertical="center" wrapText="1"/>
    </xf>
    <xf numFmtId="0" fontId="73" fillId="0" borderId="10" xfId="1" applyFont="1" applyBorder="1" applyAlignment="1">
      <alignment horizontal="center" vertical="center"/>
    </xf>
    <xf numFmtId="0" fontId="76" fillId="0" borderId="12" xfId="1" applyFont="1" applyBorder="1" applyAlignment="1">
      <alignment vertical="center" wrapText="1"/>
    </xf>
    <xf numFmtId="0" fontId="76" fillId="0" borderId="7" xfId="1" applyFont="1" applyBorder="1" applyAlignment="1">
      <alignment wrapText="1"/>
    </xf>
    <xf numFmtId="0" fontId="73" fillId="0" borderId="0" xfId="1" applyFont="1" applyAlignment="1">
      <alignment vertical="center" wrapText="1"/>
    </xf>
    <xf numFmtId="0" fontId="76" fillId="0" borderId="0" xfId="1" applyFont="1" applyFill="1" applyBorder="1" applyAlignment="1">
      <alignment vertical="center" wrapText="1"/>
    </xf>
    <xf numFmtId="0" fontId="76" fillId="0" borderId="0" xfId="1" applyFont="1" applyAlignment="1">
      <alignment horizontal="right"/>
    </xf>
    <xf numFmtId="0" fontId="79" fillId="0" borderId="0" xfId="1" applyFont="1"/>
    <xf numFmtId="0" fontId="80" fillId="0" borderId="0" xfId="0" applyFont="1"/>
    <xf numFmtId="0" fontId="79" fillId="0" borderId="7" xfId="1" applyFont="1" applyBorder="1" applyAlignment="1">
      <alignment horizontal="center" vertical="center" wrapText="1"/>
    </xf>
    <xf numFmtId="0" fontId="79" fillId="0" borderId="1" xfId="1" applyFont="1" applyBorder="1" applyAlignment="1">
      <alignment horizontal="center" vertical="center" wrapText="1"/>
    </xf>
    <xf numFmtId="0" fontId="79" fillId="0" borderId="13" xfId="1" applyFont="1" applyBorder="1" applyAlignment="1">
      <alignment horizontal="center" vertical="center" wrapText="1"/>
    </xf>
    <xf numFmtId="0" fontId="81" fillId="0" borderId="9" xfId="1" applyFont="1" applyBorder="1" applyAlignment="1">
      <alignment horizontal="center" vertical="center" wrapText="1"/>
    </xf>
    <xf numFmtId="0" fontId="81" fillId="0" borderId="14" xfId="1" applyFont="1" applyBorder="1" applyAlignment="1">
      <alignment horizontal="left" vertical="center" wrapText="1"/>
    </xf>
    <xf numFmtId="2" fontId="82" fillId="0" borderId="15" xfId="1" applyNumberFormat="1" applyFont="1" applyBorder="1" applyAlignment="1">
      <alignment horizontal="center" vertical="center" wrapText="1"/>
    </xf>
    <xf numFmtId="0" fontId="81" fillId="0" borderId="7" xfId="1" applyFont="1" applyBorder="1" applyAlignment="1">
      <alignment horizontal="center" vertical="center" wrapText="1"/>
    </xf>
    <xf numFmtId="0" fontId="81" fillId="0" borderId="4" xfId="1" applyFont="1" applyBorder="1" applyAlignment="1">
      <alignment vertical="center" wrapText="1"/>
    </xf>
    <xf numFmtId="2" fontId="82" fillId="0" borderId="4" xfId="1" applyNumberFormat="1" applyFont="1" applyBorder="1" applyAlignment="1">
      <alignment wrapText="1"/>
    </xf>
    <xf numFmtId="49" fontId="81" fillId="0" borderId="7" xfId="1" applyNumberFormat="1" applyFont="1" applyBorder="1" applyAlignment="1">
      <alignment horizontal="center" vertical="center" wrapText="1"/>
    </xf>
    <xf numFmtId="0" fontId="81" fillId="0" borderId="7" xfId="1" applyFont="1" applyBorder="1" applyAlignment="1">
      <alignment vertical="center" wrapText="1"/>
    </xf>
    <xf numFmtId="2" fontId="82" fillId="0" borderId="7" xfId="1" applyNumberFormat="1" applyFont="1" applyBorder="1" applyAlignment="1">
      <alignment wrapText="1"/>
    </xf>
    <xf numFmtId="49" fontId="79" fillId="0" borderId="7" xfId="1" applyNumberFormat="1" applyFont="1" applyBorder="1" applyAlignment="1">
      <alignment horizontal="center" vertical="center" wrapText="1"/>
    </xf>
    <xf numFmtId="0" fontId="79" fillId="0" borderId="7" xfId="1" applyFont="1" applyBorder="1" applyAlignment="1">
      <alignment vertical="center" wrapText="1"/>
    </xf>
    <xf numFmtId="2" fontId="80" fillId="0" borderId="7" xfId="1" applyNumberFormat="1" applyFont="1" applyBorder="1" applyAlignment="1">
      <alignment wrapText="1"/>
    </xf>
    <xf numFmtId="2" fontId="80" fillId="2" borderId="7" xfId="1" applyNumberFormat="1" applyFont="1" applyFill="1" applyBorder="1" applyAlignment="1">
      <alignment wrapText="1"/>
    </xf>
    <xf numFmtId="2" fontId="80" fillId="0" borderId="7" xfId="1" applyNumberFormat="1" applyFont="1" applyBorder="1" applyAlignment="1">
      <alignment vertical="top" wrapText="1"/>
    </xf>
    <xf numFmtId="2" fontId="80" fillId="0" borderId="7" xfId="1" applyNumberFormat="1" applyFont="1" applyBorder="1" applyAlignment="1">
      <alignment vertical="center" wrapText="1"/>
    </xf>
    <xf numFmtId="2" fontId="82" fillId="0" borderId="7" xfId="1" applyNumberFormat="1" applyFont="1" applyBorder="1" applyAlignment="1">
      <alignment vertical="center" wrapText="1"/>
    </xf>
    <xf numFmtId="2" fontId="82" fillId="2" borderId="7" xfId="1" applyNumberFormat="1" applyFont="1" applyFill="1" applyBorder="1" applyAlignment="1">
      <alignment vertical="center" wrapText="1"/>
    </xf>
    <xf numFmtId="49" fontId="81" fillId="0" borderId="1" xfId="1" applyNumberFormat="1" applyFont="1" applyBorder="1" applyAlignment="1">
      <alignment horizontal="center" vertical="center" wrapText="1"/>
    </xf>
    <xf numFmtId="0" fontId="81" fillId="0" borderId="2" xfId="1" applyFont="1" applyBorder="1" applyAlignment="1">
      <alignment vertical="center" wrapText="1"/>
    </xf>
    <xf numFmtId="2" fontId="82" fillId="0" borderId="3" xfId="1" applyNumberFormat="1" applyFont="1" applyBorder="1" applyAlignment="1">
      <alignment vertical="center" wrapText="1"/>
    </xf>
    <xf numFmtId="0" fontId="79" fillId="0" borderId="10" xfId="1" applyFont="1" applyBorder="1" applyAlignment="1">
      <alignment horizontal="center" vertical="center"/>
    </xf>
    <xf numFmtId="0" fontId="79" fillId="0" borderId="12" xfId="1" applyFont="1" applyBorder="1" applyAlignment="1">
      <alignment vertical="center" wrapText="1"/>
    </xf>
    <xf numFmtId="2" fontId="80" fillId="0" borderId="11" xfId="1" applyNumberFormat="1" applyFont="1" applyBorder="1" applyAlignment="1">
      <alignment vertical="center" wrapText="1"/>
    </xf>
    <xf numFmtId="0" fontId="79" fillId="0" borderId="0" xfId="1" applyFont="1" applyAlignment="1">
      <alignment vertical="center" wrapText="1"/>
    </xf>
    <xf numFmtId="0" fontId="80" fillId="0" borderId="0" xfId="1" applyFont="1" applyFill="1" applyBorder="1" applyAlignment="1">
      <alignment vertical="center" wrapText="1"/>
    </xf>
    <xf numFmtId="0" fontId="80" fillId="0" borderId="0" xfId="1" applyFont="1" applyAlignment="1">
      <alignment horizontal="right"/>
    </xf>
    <xf numFmtId="0" fontId="79" fillId="0" borderId="4" xfId="1" applyFont="1" applyBorder="1" applyAlignment="1">
      <alignment horizontal="center" vertical="center" wrapText="1"/>
    </xf>
    <xf numFmtId="0" fontId="82" fillId="0" borderId="7" xfId="1" applyFont="1" applyBorder="1" applyAlignment="1">
      <alignment horizontal="left" vertical="center" wrapText="1"/>
    </xf>
    <xf numFmtId="2" fontId="82" fillId="0" borderId="7" xfId="1" applyNumberFormat="1" applyFont="1" applyBorder="1" applyAlignment="1">
      <alignment horizontal="center" vertical="center" wrapText="1"/>
    </xf>
    <xf numFmtId="0" fontId="82" fillId="0" borderId="7" xfId="1" applyFont="1" applyBorder="1" applyAlignment="1">
      <alignment vertical="center" wrapText="1"/>
    </xf>
    <xf numFmtId="0" fontId="80" fillId="0" borderId="7" xfId="1" applyFont="1" applyBorder="1" applyAlignment="1">
      <alignment vertical="center" wrapText="1"/>
    </xf>
    <xf numFmtId="49" fontId="83" fillId="0" borderId="7" xfId="1" applyNumberFormat="1" applyFont="1" applyBorder="1" applyAlignment="1">
      <alignment horizontal="center" vertical="center" wrapText="1"/>
    </xf>
    <xf numFmtId="0" fontId="84" fillId="0" borderId="7" xfId="1" applyFont="1" applyBorder="1" applyAlignment="1">
      <alignment vertical="center" wrapText="1"/>
    </xf>
    <xf numFmtId="0" fontId="80" fillId="0" borderId="11" xfId="1" applyFont="1" applyBorder="1" applyAlignment="1">
      <alignment vertical="center" wrapText="1"/>
    </xf>
    <xf numFmtId="0" fontId="79" fillId="0" borderId="7" xfId="1" applyFont="1" applyBorder="1" applyAlignment="1">
      <alignment horizontal="center"/>
    </xf>
    <xf numFmtId="0" fontId="80" fillId="0" borderId="7" xfId="1" applyFont="1" applyBorder="1" applyAlignment="1">
      <alignment wrapText="1"/>
    </xf>
    <xf numFmtId="0" fontId="75" fillId="0" borderId="10" xfId="1" applyFont="1" applyBorder="1" applyAlignment="1">
      <alignment horizontal="center" vertical="center" wrapText="1"/>
    </xf>
    <xf numFmtId="0" fontId="75" fillId="0" borderId="11" xfId="1" applyFont="1" applyBorder="1" applyAlignment="1">
      <alignment horizontal="center" vertical="center" wrapText="1"/>
    </xf>
    <xf numFmtId="0" fontId="74" fillId="0" borderId="0" xfId="1" applyFont="1" applyAlignment="1">
      <alignment horizontal="center"/>
    </xf>
    <xf numFmtId="0" fontId="73" fillId="0" borderId="1" xfId="1" applyFont="1" applyBorder="1" applyAlignment="1">
      <alignment vertical="center" wrapText="1"/>
    </xf>
    <xf numFmtId="0" fontId="73" fillId="0" borderId="4" xfId="1" applyFont="1" applyBorder="1" applyAlignment="1">
      <alignment vertical="center" wrapText="1"/>
    </xf>
    <xf numFmtId="0" fontId="73" fillId="0" borderId="2" xfId="1" applyFont="1" applyBorder="1" applyAlignment="1">
      <alignment horizontal="center" vertical="center" wrapText="1"/>
    </xf>
    <xf numFmtId="0" fontId="73" fillId="0" borderId="5" xfId="1" applyFont="1" applyBorder="1" applyAlignment="1">
      <alignment horizontal="center" vertical="center" wrapText="1"/>
    </xf>
    <xf numFmtId="0" fontId="73" fillId="0" borderId="3" xfId="1" applyFont="1" applyBorder="1" applyAlignment="1">
      <alignment horizontal="center" vertical="center" wrapText="1"/>
    </xf>
    <xf numFmtId="0" fontId="73" fillId="0" borderId="6" xfId="1" applyFont="1" applyBorder="1" applyAlignment="1">
      <alignment horizontal="center" vertical="center" wrapText="1"/>
    </xf>
    <xf numFmtId="0" fontId="81" fillId="0" borderId="0" xfId="1" applyFont="1" applyAlignment="1">
      <alignment horizontal="center"/>
    </xf>
    <xf numFmtId="0" fontId="79" fillId="0" borderId="1" xfId="1" applyFont="1" applyBorder="1" applyAlignment="1">
      <alignment vertical="center" wrapText="1"/>
    </xf>
    <xf numFmtId="0" fontId="79" fillId="0" borderId="4" xfId="1" applyFont="1" applyBorder="1" applyAlignment="1">
      <alignment vertical="center" wrapText="1"/>
    </xf>
    <xf numFmtId="0" fontId="79" fillId="0" borderId="2" xfId="1" applyFont="1" applyBorder="1" applyAlignment="1">
      <alignment horizontal="center" vertical="center" wrapText="1"/>
    </xf>
    <xf numFmtId="0" fontId="79" fillId="0" borderId="5" xfId="1" applyFont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0" borderId="6" xfId="1" applyFont="1" applyBorder="1" applyAlignment="1">
      <alignment horizontal="center" vertical="center" wrapText="1"/>
    </xf>
  </cellXfs>
  <cellStyles count="37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" xfId="0" builtinId="0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0 2" xfId="225"/>
    <cellStyle name="Обычный 2 11" xfId="226"/>
    <cellStyle name="Обычный 2 12" xfId="227"/>
    <cellStyle name="Обычный 2 13" xfId="228"/>
    <cellStyle name="Обычный 2 14" xfId="229"/>
    <cellStyle name="Обычный 2 15" xfId="230"/>
    <cellStyle name="Обычный 2 16" xfId="231"/>
    <cellStyle name="Обычный 2 2" xfId="232"/>
    <cellStyle name="Обычный 2 2 2" xfId="233"/>
    <cellStyle name="Обычный 2 2 2 2" xfId="234"/>
    <cellStyle name="Обычный 2 2 2 3" xfId="235"/>
    <cellStyle name="Обычный 2 2 2 4" xfId="236"/>
    <cellStyle name="Обычный 2 2 2 5" xfId="237"/>
    <cellStyle name="Обычный 2 2 2 6" xfId="238"/>
    <cellStyle name="Обычный 2 2 2 7" xfId="239"/>
    <cellStyle name="Обычный 2 2 2 8" xfId="240"/>
    <cellStyle name="Обычный 2 2 3" xfId="241"/>
    <cellStyle name="Обычный 2 2 3 2" xfId="242"/>
    <cellStyle name="Обычный 2 2 4" xfId="243"/>
    <cellStyle name="Обычный 2 2 5" xfId="244"/>
    <cellStyle name="Обычный 2 2 6" xfId="245"/>
    <cellStyle name="Обычный 2 2 7" xfId="246"/>
    <cellStyle name="Обычный 2 2 8" xfId="247"/>
    <cellStyle name="Обычный 2 2_Расшифровка плановых затрат по ПЕ на 2012г" xfId="248"/>
    <cellStyle name="Обычный 2 3" xfId="249"/>
    <cellStyle name="Обычный 2 3 2" xfId="250"/>
    <cellStyle name="Обычный 2 3 3" xfId="251"/>
    <cellStyle name="Обычный 2 3 4" xfId="252"/>
    <cellStyle name="Обычный 2 4" xfId="253"/>
    <cellStyle name="Обычный 2 4 2" xfId="254"/>
    <cellStyle name="Обычный 2 5" xfId="255"/>
    <cellStyle name="Обычный 2 5 2" xfId="256"/>
    <cellStyle name="Обычный 2 6" xfId="257"/>
    <cellStyle name="Обычный 2 7" xfId="258"/>
    <cellStyle name="Обычный 2 8" xfId="259"/>
    <cellStyle name="Обычный 2 9" xfId="260"/>
    <cellStyle name="Обычный 2_Аналіз старих тарифів на коміссію27_10_11" xfId="261"/>
    <cellStyle name="Обычный 3" xfId="262"/>
    <cellStyle name="Обычный 3 10" xfId="263"/>
    <cellStyle name="Обычный 3 10 6" xfId="264"/>
    <cellStyle name="Обычный 3 11" xfId="265"/>
    <cellStyle name="Обычный 3 11 2 2" xfId="266"/>
    <cellStyle name="Обычный 3 11 2 2 2" xfId="267"/>
    <cellStyle name="Обычный 3 11 2 2 2 2" xfId="268"/>
    <cellStyle name="Обычный 3 11 3" xfId="269"/>
    <cellStyle name="Обычный 3 11 3 2" xfId="270"/>
    <cellStyle name="Обычный 3 11 3 2 2" xfId="271"/>
    <cellStyle name="Обычный 3 11 3 2 2 2" xfId="272"/>
    <cellStyle name="Обычный 3 11 3 3" xfId="273"/>
    <cellStyle name="Обычный 3 11 3 3 2" xfId="274"/>
    <cellStyle name="Обычный 3 11 3 3 2 2" xfId="275"/>
    <cellStyle name="Обычный 3 11 3 4" xfId="276"/>
    <cellStyle name="Обычный 3 11 3 4 2" xfId="277"/>
    <cellStyle name="Обычный 3 2" xfId="278"/>
    <cellStyle name="Обычный 3 2 2" xfId="279"/>
    <cellStyle name="Обычный 3 3" xfId="280"/>
    <cellStyle name="Обычный 3 3 2" xfId="281"/>
    <cellStyle name="Обычный 3 3 3" xfId="282"/>
    <cellStyle name="Обычный 3 4" xfId="283"/>
    <cellStyle name="Обычный 3 4 2" xfId="284"/>
    <cellStyle name="Обычный 3 4 3" xfId="285"/>
    <cellStyle name="Обычный 3 5" xfId="286"/>
    <cellStyle name="Обычный 3 5 2" xfId="287"/>
    <cellStyle name="Обычный 3 6" xfId="288"/>
    <cellStyle name="Обычный 3 7" xfId="289"/>
    <cellStyle name="Обычный 3 8" xfId="290"/>
    <cellStyle name="Обычный 3 9" xfId="291"/>
    <cellStyle name="Обычный 3_Расшифровка плановых затрат по ПЕ на 2012г" xfId="292"/>
    <cellStyle name="Обычный 4" xfId="293"/>
    <cellStyle name="Обычный 4 10" xfId="294"/>
    <cellStyle name="Обычный 4 2" xfId="295"/>
    <cellStyle name="Обычный 4 2 2" xfId="296"/>
    <cellStyle name="Обычный 4 2 2 2" xfId="297"/>
    <cellStyle name="Обычный 4 2 3" xfId="298"/>
    <cellStyle name="Обычный 4 3" xfId="299"/>
    <cellStyle name="Обычный 4 3 2" xfId="300"/>
    <cellStyle name="Обычный 4 4" xfId="301"/>
    <cellStyle name="Обычный 4 5" xfId="302"/>
    <cellStyle name="Обычный 4 6" xfId="303"/>
    <cellStyle name="Обычный 4 6 2 2" xfId="304"/>
    <cellStyle name="Обычный 4 6 2 2 2" xfId="305"/>
    <cellStyle name="Обычный 4 7" xfId="306"/>
    <cellStyle name="Обычный 4 7 2" xfId="307"/>
    <cellStyle name="Обычный 4 7 3" xfId="308"/>
    <cellStyle name="Обычный 4 8" xfId="309"/>
    <cellStyle name="Обычный 4 8 2" xfId="310"/>
    <cellStyle name="Обычный 4 9" xfId="311"/>
    <cellStyle name="Обычный 5" xfId="312"/>
    <cellStyle name="Обычный 5 2" xfId="313"/>
    <cellStyle name="Обычный 5 3" xfId="314"/>
    <cellStyle name="Обычный 6" xfId="315"/>
    <cellStyle name="Обычный 6 2" xfId="316"/>
    <cellStyle name="Обычный 6 3" xfId="317"/>
    <cellStyle name="Обычный 7" xfId="318"/>
    <cellStyle name="Обычный 7 2" xfId="319"/>
    <cellStyle name="Обычный 8" xfId="320"/>
    <cellStyle name="Обычный 8 2" xfId="321"/>
    <cellStyle name="Обычный 8 2 2" xfId="322"/>
    <cellStyle name="Обычный 8 3" xfId="323"/>
    <cellStyle name="Обычный 8 4" xfId="324"/>
    <cellStyle name="Обычный 9" xfId="325"/>
    <cellStyle name="Обычный 9 2" xfId="326"/>
    <cellStyle name="Плохой 2" xfId="327"/>
    <cellStyle name="Плохой 2 2" xfId="328"/>
    <cellStyle name="Пояснение 2" xfId="329"/>
    <cellStyle name="Пояснение 2 2" xfId="330"/>
    <cellStyle name="Примечание 2" xfId="331"/>
    <cellStyle name="Примечание 2 2" xfId="332"/>
    <cellStyle name="Примечание 2 3" xfId="333"/>
    <cellStyle name="Примечание 3" xfId="334"/>
    <cellStyle name="Процентный 2" xfId="335"/>
    <cellStyle name="Процентный 2 2" xfId="336"/>
    <cellStyle name="Процентный 2 2 2" xfId="337"/>
    <cellStyle name="Процентный 2 3" xfId="338"/>
    <cellStyle name="Процентный 3" xfId="339"/>
    <cellStyle name="Процентный 3 2" xfId="340"/>
    <cellStyle name="Процентный 4" xfId="341"/>
    <cellStyle name="Процентный 5" xfId="342"/>
    <cellStyle name="Процентный 6" xfId="343"/>
    <cellStyle name="Связанная ячейка 2" xfId="344"/>
    <cellStyle name="Связанная ячейка 2 2" xfId="345"/>
    <cellStyle name="Стиль 1" xfId="346"/>
    <cellStyle name="Стиль ПЭО" xfId="347"/>
    <cellStyle name="Стиль_названий" xfId="348"/>
    <cellStyle name="Текст предупреждения 2" xfId="349"/>
    <cellStyle name="Текст предупреждения 2 2" xfId="350"/>
    <cellStyle name="Тысячи [0]_1999 пр." xfId="351"/>
    <cellStyle name="Тысячи_1999 пр." xfId="352"/>
    <cellStyle name="Финансовый [0] 2" xfId="353"/>
    <cellStyle name="Финансовый 2" xfId="354"/>
    <cellStyle name="Финансовый 2 2" xfId="355"/>
    <cellStyle name="Финансовый 2 2 2" xfId="356"/>
    <cellStyle name="Финансовый 2 3" xfId="357"/>
    <cellStyle name="Финансовый 2 4" xfId="358"/>
    <cellStyle name="Финансовый 2 5" xfId="359"/>
    <cellStyle name="Финансовый 2 6" xfId="360"/>
    <cellStyle name="Финансовый 3" xfId="361"/>
    <cellStyle name="Финансовый 3 2" xfId="362"/>
    <cellStyle name="Финансовый 3 3" xfId="363"/>
    <cellStyle name="Финансовый 3 4" xfId="364"/>
    <cellStyle name="Финансовый 4" xfId="365"/>
    <cellStyle name="Финансовый 5" xfId="366"/>
    <cellStyle name="Финансовый 6" xfId="367"/>
    <cellStyle name="Фінансовий 2" xfId="368"/>
    <cellStyle name="Хороший 2" xfId="369"/>
    <cellStyle name="Хороший 2 2" xfId="3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L_TRANZIT\&#1055;&#1045;&#1042;\&#1053;&#1072;&#1090;&#1072;&#1096;&#1072;%20&#1052;&#1072;&#1088;&#1082;&#1086;&#1074;&#1072;\&#1052;&#1086;&#1080;%20&#1076;&#1086;&#1082;&#1091;&#1084;&#1077;&#1085;&#1090;&#1099;\PEV20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J207">
            <v>0</v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>
            <v>0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>
            <v>0</v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>
            <v>0</v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>
            <v>0</v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0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>
            <v>0</v>
          </cell>
          <cell r="AJ207">
            <v>0</v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>
            <v>0</v>
          </cell>
          <cell r="T187">
            <v>0</v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>
            <v>0</v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>
            <v>0</v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>
            <v>0</v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>
            <v>0</v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>
            <v>0</v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>
            <v>0</v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>
            <v>0</v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>
            <v>0</v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>
            <v>0</v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>
            <v>0</v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>
            <v>0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>
            <v>0</v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="175" zoomScaleNormal="175" workbookViewId="0">
      <selection activeCell="A5" sqref="A5:C5"/>
    </sheetView>
  </sheetViews>
  <sheetFormatPr defaultRowHeight="15"/>
  <cols>
    <col min="1" max="1" width="7" style="1" customWidth="1"/>
    <col min="2" max="2" width="46" style="1" customWidth="1"/>
    <col min="3" max="3" width="38.42578125" style="1" customWidth="1"/>
    <col min="4" max="5" width="11.7109375" style="1" bestFit="1" customWidth="1"/>
    <col min="6" max="8" width="11.42578125" style="1" bestFit="1" customWidth="1"/>
    <col min="9" max="16384" width="9.140625" style="1"/>
  </cols>
  <sheetData>
    <row r="1" spans="1:7" ht="57" customHeight="1">
      <c r="C1" s="30" t="s">
        <v>80</v>
      </c>
      <c r="D1" s="2"/>
    </row>
    <row r="2" spans="1:7">
      <c r="C2" s="30" t="s">
        <v>81</v>
      </c>
      <c r="D2" s="2"/>
    </row>
    <row r="3" spans="1:7">
      <c r="C3" s="30" t="s">
        <v>82</v>
      </c>
      <c r="D3" s="2"/>
    </row>
    <row r="4" spans="1:7">
      <c r="C4" s="30" t="s">
        <v>95</v>
      </c>
      <c r="D4" s="2"/>
    </row>
    <row r="5" spans="1:7" ht="51.75" customHeight="1">
      <c r="A5" s="102" t="s">
        <v>94</v>
      </c>
      <c r="B5" s="102"/>
      <c r="C5" s="102"/>
    </row>
    <row r="6" spans="1:7" ht="14.25" customHeight="1">
      <c r="A6" s="102" t="s">
        <v>0</v>
      </c>
      <c r="B6" s="102"/>
      <c r="C6" s="102"/>
    </row>
    <row r="7" spans="1:7" ht="15.75" hidden="1" customHeight="1">
      <c r="A7" s="31"/>
      <c r="B7" s="31"/>
      <c r="C7" s="31"/>
    </row>
    <row r="8" spans="1:7">
      <c r="A8" s="31"/>
      <c r="B8" s="31"/>
      <c r="C8" s="31"/>
    </row>
    <row r="9" spans="1:7" ht="6" customHeight="1" thickBot="1"/>
    <row r="10" spans="1:7" ht="21.6" customHeight="1">
      <c r="A10" s="103" t="s">
        <v>1</v>
      </c>
      <c r="B10" s="105" t="s">
        <v>2</v>
      </c>
      <c r="C10" s="107" t="s">
        <v>3</v>
      </c>
    </row>
    <row r="11" spans="1:7" ht="54" customHeight="1" thickBot="1">
      <c r="A11" s="104"/>
      <c r="B11" s="106"/>
      <c r="C11" s="108"/>
    </row>
    <row r="12" spans="1:7" ht="15.75" thickBot="1">
      <c r="A12" s="32">
        <v>1</v>
      </c>
      <c r="B12" s="32">
        <v>2</v>
      </c>
      <c r="C12" s="33">
        <v>3</v>
      </c>
    </row>
    <row r="13" spans="1:7" ht="29.25" thickBot="1">
      <c r="A13" s="34" t="s">
        <v>4</v>
      </c>
      <c r="B13" s="35" t="s">
        <v>5</v>
      </c>
      <c r="C13" s="36">
        <f>SUM(C14:C15)</f>
        <v>2934.3</v>
      </c>
      <c r="D13" s="3"/>
      <c r="E13" s="4"/>
      <c r="G13" s="5"/>
    </row>
    <row r="14" spans="1:7" ht="15.75" thickBot="1">
      <c r="A14" s="32">
        <v>1</v>
      </c>
      <c r="B14" s="37" t="s">
        <v>6</v>
      </c>
      <c r="C14" s="38">
        <f>'Структура В_во'!C13</f>
        <v>2860.94</v>
      </c>
    </row>
    <row r="15" spans="1:7" ht="15.75" thickBot="1">
      <c r="A15" s="32">
        <v>2</v>
      </c>
      <c r="B15" s="37" t="s">
        <v>7</v>
      </c>
      <c r="C15" s="38">
        <f>'Структура Постач'!C13</f>
        <v>73.36</v>
      </c>
    </row>
    <row r="16" spans="1:7" ht="15.75" thickBot="1">
      <c r="A16" s="32">
        <v>3</v>
      </c>
      <c r="B16" s="37" t="s">
        <v>8</v>
      </c>
      <c r="C16" s="38">
        <f>ROUND((C13*20%),2)</f>
        <v>586.86</v>
      </c>
    </row>
    <row r="17" spans="1:8" ht="15.75" thickBot="1">
      <c r="A17" s="32">
        <v>4</v>
      </c>
      <c r="B17" s="39" t="s">
        <v>9</v>
      </c>
      <c r="C17" s="40">
        <f>C13+C16</f>
        <v>3521.1600000000003</v>
      </c>
    </row>
    <row r="18" spans="1:8" ht="15.75" thickBot="1">
      <c r="A18" s="41" t="s">
        <v>10</v>
      </c>
      <c r="B18" s="100" t="s">
        <v>11</v>
      </c>
      <c r="C18" s="101"/>
    </row>
    <row r="19" spans="1:8" ht="37.5" customHeight="1" thickBot="1">
      <c r="A19" s="34">
        <v>1</v>
      </c>
      <c r="B19" s="42" t="s">
        <v>12</v>
      </c>
      <c r="C19" s="43">
        <f>C20+C30+C25+C26</f>
        <v>3348.72</v>
      </c>
      <c r="D19" s="6"/>
      <c r="E19" s="7"/>
      <c r="F19" s="7"/>
      <c r="G19" s="7"/>
      <c r="H19" s="7"/>
    </row>
    <row r="20" spans="1:8" ht="15.75" thickBot="1">
      <c r="A20" s="44" t="s">
        <v>13</v>
      </c>
      <c r="B20" s="45" t="s">
        <v>14</v>
      </c>
      <c r="C20" s="46">
        <f>SUM(C21:C24)</f>
        <v>3173.04</v>
      </c>
      <c r="D20" s="6"/>
      <c r="E20" s="7"/>
      <c r="F20" s="7"/>
      <c r="G20" s="7"/>
      <c r="H20" s="7"/>
    </row>
    <row r="21" spans="1:8" ht="30.75" thickBot="1">
      <c r="A21" s="44" t="s">
        <v>15</v>
      </c>
      <c r="B21" s="45" t="s">
        <v>16</v>
      </c>
      <c r="C21" s="46">
        <v>3173.04</v>
      </c>
      <c r="D21" s="6"/>
      <c r="E21" s="7"/>
      <c r="F21" s="7"/>
      <c r="G21" s="7"/>
      <c r="H21" s="7"/>
    </row>
    <row r="22" spans="1:8" ht="45.75" customHeight="1" thickBot="1">
      <c r="A22" s="44" t="s">
        <v>17</v>
      </c>
      <c r="B22" s="45" t="s">
        <v>18</v>
      </c>
      <c r="C22" s="46">
        <v>0</v>
      </c>
      <c r="D22" s="6"/>
      <c r="E22" s="7"/>
      <c r="F22" s="7"/>
      <c r="G22" s="7"/>
      <c r="H22" s="7"/>
    </row>
    <row r="23" spans="1:8" ht="46.5" customHeight="1" thickBot="1">
      <c r="A23" s="44" t="s">
        <v>19</v>
      </c>
      <c r="B23" s="45" t="s">
        <v>20</v>
      </c>
      <c r="C23" s="46">
        <v>0</v>
      </c>
      <c r="D23" s="6"/>
      <c r="E23" s="7"/>
      <c r="F23" s="7"/>
      <c r="G23" s="7"/>
      <c r="H23" s="7"/>
    </row>
    <row r="24" spans="1:8" ht="30.75" thickBot="1">
      <c r="A24" s="44" t="s">
        <v>21</v>
      </c>
      <c r="B24" s="45" t="s">
        <v>22</v>
      </c>
      <c r="C24" s="46">
        <v>0</v>
      </c>
      <c r="D24" s="6"/>
      <c r="E24" s="7"/>
      <c r="F24" s="7"/>
      <c r="G24" s="7"/>
      <c r="H24" s="7"/>
    </row>
    <row r="25" spans="1:8" ht="15.75" thickBot="1">
      <c r="A25" s="44" t="s">
        <v>23</v>
      </c>
      <c r="B25" s="45" t="s">
        <v>24</v>
      </c>
      <c r="C25" s="46">
        <v>144</v>
      </c>
      <c r="D25" s="6"/>
      <c r="E25" s="7"/>
      <c r="F25" s="7"/>
      <c r="G25" s="7"/>
      <c r="H25" s="7"/>
    </row>
    <row r="26" spans="1:8" ht="15.75" thickBot="1">
      <c r="A26" s="44" t="s">
        <v>25</v>
      </c>
      <c r="B26" s="45" t="s">
        <v>26</v>
      </c>
      <c r="C26" s="46">
        <f>SUM(C27:C29)</f>
        <v>31.68</v>
      </c>
      <c r="D26" s="6"/>
      <c r="E26" s="7"/>
      <c r="F26" s="7"/>
      <c r="G26" s="7"/>
      <c r="H26" s="7"/>
    </row>
    <row r="27" spans="1:8" ht="15.75" thickBot="1">
      <c r="A27" s="44" t="s">
        <v>27</v>
      </c>
      <c r="B27" s="45" t="s">
        <v>28</v>
      </c>
      <c r="C27" s="46">
        <v>31.68</v>
      </c>
      <c r="D27" s="6"/>
      <c r="E27" s="7"/>
      <c r="F27" s="7"/>
      <c r="G27" s="7"/>
      <c r="H27" s="7"/>
    </row>
    <row r="28" spans="1:8" ht="21.75" customHeight="1" thickBot="1">
      <c r="A28" s="44" t="s">
        <v>29</v>
      </c>
      <c r="B28" s="45" t="s">
        <v>30</v>
      </c>
      <c r="C28" s="46">
        <v>0</v>
      </c>
      <c r="D28" s="6"/>
      <c r="E28" s="7"/>
      <c r="F28" s="7"/>
      <c r="G28" s="7"/>
      <c r="H28" s="7"/>
    </row>
    <row r="29" spans="1:8" ht="15.75" thickBot="1">
      <c r="A29" s="44" t="s">
        <v>31</v>
      </c>
      <c r="B29" s="45" t="s">
        <v>32</v>
      </c>
      <c r="C29" s="46">
        <v>0</v>
      </c>
      <c r="D29" s="6"/>
      <c r="E29" s="7"/>
      <c r="F29" s="7"/>
      <c r="G29" s="7"/>
      <c r="H29" s="7"/>
    </row>
    <row r="30" spans="1:8" ht="15.75" thickBot="1">
      <c r="A30" s="47" t="s">
        <v>33</v>
      </c>
      <c r="B30" s="48" t="s">
        <v>34</v>
      </c>
      <c r="C30" s="46">
        <f>SUM(C31:C34)</f>
        <v>0</v>
      </c>
      <c r="D30" s="6"/>
      <c r="E30" s="7"/>
      <c r="F30" s="7"/>
      <c r="G30" s="7"/>
      <c r="H30" s="7"/>
    </row>
    <row r="31" spans="1:8" ht="24.75" customHeight="1" thickBot="1">
      <c r="A31" s="44" t="s">
        <v>35</v>
      </c>
      <c r="B31" s="45" t="s">
        <v>36</v>
      </c>
      <c r="C31" s="46">
        <v>0</v>
      </c>
      <c r="D31" s="6"/>
      <c r="E31" s="7"/>
      <c r="F31" s="7"/>
      <c r="G31" s="7"/>
      <c r="H31" s="7"/>
    </row>
    <row r="32" spans="1:8" ht="15.75" thickBot="1">
      <c r="A32" s="44" t="s">
        <v>37</v>
      </c>
      <c r="B32" s="45" t="s">
        <v>28</v>
      </c>
      <c r="C32" s="46">
        <v>0</v>
      </c>
      <c r="D32" s="6"/>
      <c r="E32" s="7"/>
      <c r="F32" s="7"/>
      <c r="G32" s="7"/>
      <c r="H32" s="7"/>
    </row>
    <row r="33" spans="1:8" ht="15.75" thickBot="1">
      <c r="A33" s="44" t="s">
        <v>38</v>
      </c>
      <c r="B33" s="45" t="s">
        <v>30</v>
      </c>
      <c r="C33" s="46">
        <v>0</v>
      </c>
      <c r="D33" s="6"/>
      <c r="E33" s="7"/>
      <c r="F33" s="7"/>
      <c r="G33" s="7"/>
      <c r="H33" s="7"/>
    </row>
    <row r="34" spans="1:8" ht="22.5" customHeight="1" thickBot="1">
      <c r="A34" s="44" t="s">
        <v>38</v>
      </c>
      <c r="B34" s="45" t="s">
        <v>39</v>
      </c>
      <c r="C34" s="46">
        <v>0</v>
      </c>
      <c r="D34" s="6"/>
      <c r="E34" s="7"/>
      <c r="F34" s="7"/>
      <c r="G34" s="7"/>
      <c r="H34" s="7"/>
    </row>
    <row r="35" spans="1:8" ht="32.25" customHeight="1" thickBot="1">
      <c r="A35" s="49" t="s">
        <v>40</v>
      </c>
      <c r="B35" s="50" t="s">
        <v>41</v>
      </c>
      <c r="C35" s="46">
        <f>SUM(C36:C39)</f>
        <v>263.52</v>
      </c>
      <c r="D35" s="6"/>
      <c r="E35" s="7"/>
      <c r="F35" s="7"/>
      <c r="G35" s="7"/>
      <c r="H35" s="7"/>
    </row>
    <row r="36" spans="1:8" ht="21" customHeight="1" thickBot="1">
      <c r="A36" s="44" t="s">
        <v>42</v>
      </c>
      <c r="B36" s="45" t="s">
        <v>36</v>
      </c>
      <c r="C36" s="46">
        <v>216</v>
      </c>
      <c r="D36" s="6"/>
      <c r="E36" s="7"/>
      <c r="F36" s="7"/>
      <c r="G36" s="7"/>
      <c r="H36" s="7"/>
    </row>
    <row r="37" spans="1:8" ht="15.75" thickBot="1">
      <c r="A37" s="44" t="s">
        <v>43</v>
      </c>
      <c r="B37" s="45" t="s">
        <v>28</v>
      </c>
      <c r="C37" s="46">
        <v>47.52</v>
      </c>
      <c r="D37" s="6"/>
      <c r="E37" s="7"/>
      <c r="F37" s="7"/>
      <c r="G37" s="7"/>
      <c r="H37" s="7"/>
    </row>
    <row r="38" spans="1:8" ht="15.75" thickBot="1">
      <c r="A38" s="44" t="s">
        <v>44</v>
      </c>
      <c r="B38" s="45" t="s">
        <v>30</v>
      </c>
      <c r="C38" s="46">
        <v>0</v>
      </c>
      <c r="D38" s="6"/>
      <c r="E38" s="7"/>
      <c r="F38" s="7"/>
      <c r="G38" s="7"/>
      <c r="H38" s="7"/>
    </row>
    <row r="39" spans="1:8" ht="15.75" thickBot="1">
      <c r="A39" s="44" t="s">
        <v>45</v>
      </c>
      <c r="B39" s="45" t="s">
        <v>39</v>
      </c>
      <c r="C39" s="46">
        <v>0</v>
      </c>
      <c r="D39" s="6"/>
      <c r="E39" s="7"/>
      <c r="F39" s="7"/>
      <c r="G39" s="7"/>
      <c r="H39" s="7"/>
    </row>
    <row r="40" spans="1:8" ht="15.75" thickBot="1">
      <c r="A40" s="44" t="s">
        <v>46</v>
      </c>
      <c r="B40" s="45" t="s">
        <v>47</v>
      </c>
      <c r="C40" s="46">
        <v>0</v>
      </c>
      <c r="D40" s="6"/>
      <c r="E40" s="7"/>
      <c r="F40" s="7"/>
      <c r="G40" s="7"/>
      <c r="H40" s="7"/>
    </row>
    <row r="41" spans="1:8" ht="15.75" thickBot="1">
      <c r="A41" s="44"/>
      <c r="B41" s="45" t="s">
        <v>48</v>
      </c>
      <c r="C41" s="46">
        <f>C19+C35</f>
        <v>3612.24</v>
      </c>
      <c r="D41" s="6"/>
      <c r="E41" s="7"/>
      <c r="F41" s="7"/>
      <c r="G41" s="7"/>
      <c r="H41" s="7"/>
    </row>
    <row r="42" spans="1:8" ht="15.75" thickBot="1">
      <c r="A42" s="44" t="s">
        <v>49</v>
      </c>
      <c r="B42" s="45" t="s">
        <v>50</v>
      </c>
      <c r="C42" s="46">
        <v>0</v>
      </c>
      <c r="D42" s="6"/>
      <c r="E42" s="7"/>
      <c r="F42" s="7"/>
      <c r="G42" s="7"/>
      <c r="H42" s="7"/>
    </row>
    <row r="43" spans="1:8" ht="15.75" thickBot="1">
      <c r="A43" s="44" t="s">
        <v>51</v>
      </c>
      <c r="B43" s="45" t="s">
        <v>52</v>
      </c>
      <c r="C43" s="46">
        <v>0</v>
      </c>
      <c r="D43" s="6"/>
      <c r="E43" s="7"/>
      <c r="F43" s="7"/>
      <c r="G43" s="7"/>
      <c r="H43" s="7"/>
    </row>
    <row r="44" spans="1:8" ht="15.75" thickBot="1">
      <c r="A44" s="44" t="s">
        <v>53</v>
      </c>
      <c r="B44" s="45" t="s">
        <v>54</v>
      </c>
      <c r="C44" s="46">
        <v>0</v>
      </c>
      <c r="D44" s="6"/>
      <c r="E44" s="7"/>
      <c r="F44" s="7"/>
      <c r="G44" s="7"/>
      <c r="H44" s="7"/>
    </row>
    <row r="45" spans="1:8" ht="30.75" thickBot="1">
      <c r="A45" s="44" t="s">
        <v>55</v>
      </c>
      <c r="B45" s="45" t="s">
        <v>56</v>
      </c>
      <c r="C45" s="46">
        <f>SUM(C46:C48)</f>
        <v>176.21</v>
      </c>
      <c r="D45" s="6"/>
      <c r="E45" s="7"/>
      <c r="F45" s="7"/>
      <c r="G45" s="7"/>
      <c r="H45" s="7"/>
    </row>
    <row r="46" spans="1:8" ht="15.75" thickBot="1">
      <c r="A46" s="44" t="s">
        <v>57</v>
      </c>
      <c r="B46" s="45" t="s">
        <v>58</v>
      </c>
      <c r="C46" s="46">
        <v>31.72</v>
      </c>
      <c r="D46" s="6"/>
      <c r="E46" s="7"/>
      <c r="F46" s="7"/>
      <c r="G46" s="7"/>
      <c r="H46" s="7"/>
    </row>
    <row r="47" spans="1:8" ht="15.75" thickBot="1">
      <c r="A47" s="44" t="s">
        <v>59</v>
      </c>
      <c r="B47" s="45" t="s">
        <v>60</v>
      </c>
      <c r="C47" s="46">
        <v>0</v>
      </c>
      <c r="D47" s="6"/>
      <c r="E47" s="7"/>
      <c r="F47" s="7"/>
      <c r="G47" s="7"/>
      <c r="H47" s="7"/>
    </row>
    <row r="48" spans="1:8" ht="15.75" thickBot="1">
      <c r="A48" s="44" t="s">
        <v>61</v>
      </c>
      <c r="B48" s="45" t="s">
        <v>62</v>
      </c>
      <c r="C48" s="46">
        <v>144.49</v>
      </c>
      <c r="D48" s="6"/>
      <c r="E48" s="7"/>
      <c r="F48" s="7"/>
      <c r="G48" s="7"/>
      <c r="H48" s="7"/>
    </row>
    <row r="49" spans="1:8" ht="15.75" thickBot="1">
      <c r="A49" s="51" t="s">
        <v>63</v>
      </c>
      <c r="B49" s="52" t="s">
        <v>64</v>
      </c>
      <c r="C49" s="46">
        <f>C41+C45</f>
        <v>3788.45</v>
      </c>
      <c r="D49" s="6"/>
      <c r="E49" s="7"/>
      <c r="F49" s="7"/>
      <c r="G49" s="7"/>
      <c r="H49" s="7"/>
    </row>
    <row r="50" spans="1:8" ht="34.5" customHeight="1" thickBot="1">
      <c r="A50" s="53">
        <v>9</v>
      </c>
      <c r="B50" s="54" t="s">
        <v>65</v>
      </c>
      <c r="C50" s="55">
        <v>1255.74</v>
      </c>
      <c r="D50" s="8"/>
      <c r="E50" s="8"/>
      <c r="F50" s="8"/>
      <c r="G50" s="8"/>
      <c r="H50" s="8"/>
    </row>
    <row r="51" spans="1:8" ht="15.75" customHeight="1">
      <c r="A51" s="56"/>
      <c r="B51" s="56"/>
      <c r="C51" s="31"/>
    </row>
    <row r="52" spans="1:8" ht="49.5" hidden="1" customHeight="1">
      <c r="A52" s="56"/>
      <c r="B52" s="56"/>
      <c r="C52" s="31"/>
    </row>
    <row r="53" spans="1:8">
      <c r="A53" s="31"/>
      <c r="B53" s="57" t="s">
        <v>85</v>
      </c>
      <c r="C53" s="58" t="s">
        <v>87</v>
      </c>
    </row>
    <row r="54" spans="1:8">
      <c r="A54" s="9"/>
      <c r="B54" s="9"/>
    </row>
    <row r="55" spans="1:8">
      <c r="A55" s="9"/>
      <c r="B55" s="9"/>
    </row>
    <row r="56" spans="1:8">
      <c r="B56" s="31" t="s">
        <v>86</v>
      </c>
      <c r="C56" s="1" t="s">
        <v>88</v>
      </c>
    </row>
  </sheetData>
  <mergeCells count="6">
    <mergeCell ref="B18:C18"/>
    <mergeCell ref="A5:C5"/>
    <mergeCell ref="A6:C6"/>
    <mergeCell ref="A10:A11"/>
    <mergeCell ref="B10:B11"/>
    <mergeCell ref="C10:C11"/>
  </mergeCells>
  <pageMargins left="1.299212598425197" right="0.31496062992125984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47" zoomScale="220" zoomScaleNormal="220" workbookViewId="0">
      <selection activeCell="A5" sqref="A5:C5"/>
    </sheetView>
  </sheetViews>
  <sheetFormatPr defaultRowHeight="15"/>
  <cols>
    <col min="1" max="1" width="6.85546875" style="1" customWidth="1"/>
    <col min="2" max="2" width="52.85546875" style="1" customWidth="1"/>
    <col min="3" max="5" width="33.85546875" style="1" customWidth="1"/>
    <col min="6" max="9" width="9.140625" style="1"/>
    <col min="10" max="13" width="11.5703125" style="1" bestFit="1" customWidth="1"/>
    <col min="14" max="16384" width="9.140625" style="1"/>
  </cols>
  <sheetData>
    <row r="1" spans="1:13" ht="47.25" customHeight="1">
      <c r="A1" s="59"/>
      <c r="B1" s="59"/>
      <c r="C1" s="60" t="s">
        <v>84</v>
      </c>
      <c r="D1" s="2"/>
    </row>
    <row r="2" spans="1:13" ht="15.75">
      <c r="A2" s="59"/>
      <c r="B2" s="59"/>
      <c r="C2" s="60" t="s">
        <v>81</v>
      </c>
      <c r="D2" s="2"/>
    </row>
    <row r="3" spans="1:13" ht="15.75">
      <c r="A3" s="59"/>
      <c r="B3" s="59"/>
      <c r="C3" s="60" t="s">
        <v>82</v>
      </c>
      <c r="D3" s="2"/>
      <c r="F3" s="1">
        <f>'Структура ТЕ'!F3</f>
        <v>0</v>
      </c>
    </row>
    <row r="4" spans="1:13" ht="20.25" customHeight="1">
      <c r="A4" s="59"/>
      <c r="B4" s="59"/>
      <c r="C4" s="60" t="s">
        <v>96</v>
      </c>
      <c r="D4" s="2"/>
    </row>
    <row r="5" spans="1:13" ht="105.75" customHeight="1">
      <c r="A5" s="109" t="s">
        <v>89</v>
      </c>
      <c r="B5" s="109"/>
      <c r="C5" s="109"/>
      <c r="D5" s="10"/>
    </row>
    <row r="6" spans="1:13" ht="16.5" customHeight="1">
      <c r="A6" s="109" t="s">
        <v>0</v>
      </c>
      <c r="B6" s="109"/>
      <c r="C6" s="109"/>
      <c r="D6" s="10"/>
    </row>
    <row r="7" spans="1:13" ht="7.5" hidden="1" customHeight="1">
      <c r="A7" s="59"/>
      <c r="B7" s="59"/>
      <c r="C7" s="59"/>
    </row>
    <row r="8" spans="1:13" ht="18" customHeight="1" thickBot="1">
      <c r="A8" s="59"/>
      <c r="B8" s="59"/>
      <c r="C8" s="59"/>
    </row>
    <row r="9" spans="1:13" ht="59.25" hidden="1" customHeight="1" thickBot="1">
      <c r="A9" s="59"/>
      <c r="B9" s="59"/>
      <c r="C9" s="59"/>
    </row>
    <row r="10" spans="1:13" ht="15.6" customHeight="1">
      <c r="A10" s="110" t="s">
        <v>1</v>
      </c>
      <c r="B10" s="112" t="s">
        <v>2</v>
      </c>
      <c r="C10" s="114" t="s">
        <v>3</v>
      </c>
      <c r="D10" s="11"/>
    </row>
    <row r="11" spans="1:13" ht="60.75" customHeight="1" thickBot="1">
      <c r="A11" s="111"/>
      <c r="B11" s="113"/>
      <c r="C11" s="115"/>
      <c r="D11" s="12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6.5" thickBot="1">
      <c r="A12" s="61">
        <v>1</v>
      </c>
      <c r="B12" s="62">
        <v>2</v>
      </c>
      <c r="C12" s="63">
        <v>3</v>
      </c>
      <c r="D12" s="11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51.75" customHeight="1" thickBot="1">
      <c r="A13" s="64" t="s">
        <v>4</v>
      </c>
      <c r="B13" s="65" t="s">
        <v>66</v>
      </c>
      <c r="C13" s="66">
        <f>C42</f>
        <v>2860.94</v>
      </c>
      <c r="D13" s="14"/>
      <c r="E13" s="15"/>
      <c r="F13" s="16"/>
      <c r="G13" s="15"/>
      <c r="H13" s="16"/>
      <c r="I13" s="16"/>
      <c r="J13" s="13"/>
      <c r="K13" s="13"/>
      <c r="L13" s="13"/>
      <c r="M13" s="13"/>
    </row>
    <row r="14" spans="1:13" s="18" customFormat="1" ht="45.75" customHeight="1" thickBot="1">
      <c r="A14" s="67">
        <v>1</v>
      </c>
      <c r="B14" s="68" t="s">
        <v>67</v>
      </c>
      <c r="C14" s="69">
        <f t="shared" ref="C14" si="0">ROUND((C15+C20+C21+C25),2)</f>
        <v>2591.88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s="18" customFormat="1" ht="16.5" thickBot="1">
      <c r="A15" s="70" t="s">
        <v>13</v>
      </c>
      <c r="B15" s="71" t="s">
        <v>14</v>
      </c>
      <c r="C15" s="72">
        <f t="shared" ref="C15" si="1">ROUND(SUM(C16:C19),2)</f>
        <v>2455.91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32.25" thickBot="1">
      <c r="A16" s="73" t="s">
        <v>15</v>
      </c>
      <c r="B16" s="74" t="s">
        <v>68</v>
      </c>
      <c r="C16" s="75">
        <v>2455.91</v>
      </c>
      <c r="D16" s="19"/>
      <c r="E16" s="20"/>
      <c r="F16" s="20"/>
      <c r="G16" s="20"/>
      <c r="H16" s="20"/>
      <c r="I16" s="20"/>
      <c r="J16" s="16"/>
      <c r="K16" s="16"/>
      <c r="L16" s="16"/>
      <c r="M16" s="16"/>
    </row>
    <row r="17" spans="1:13" ht="31.5" customHeight="1" thickBot="1">
      <c r="A17" s="73" t="s">
        <v>17</v>
      </c>
      <c r="B17" s="74" t="s">
        <v>18</v>
      </c>
      <c r="C17" s="75">
        <v>0</v>
      </c>
      <c r="D17" s="20"/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30" customHeight="1" thickBot="1">
      <c r="A18" s="73" t="s">
        <v>19</v>
      </c>
      <c r="B18" s="74" t="s">
        <v>20</v>
      </c>
      <c r="C18" s="76">
        <v>0</v>
      </c>
      <c r="D18" s="20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46.5" customHeight="1" thickBot="1">
      <c r="A19" s="73" t="s">
        <v>21</v>
      </c>
      <c r="B19" s="74" t="s">
        <v>22</v>
      </c>
      <c r="C19" s="75">
        <v>0</v>
      </c>
      <c r="D19" s="20"/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16.5" thickBot="1">
      <c r="A20" s="73" t="s">
        <v>23</v>
      </c>
      <c r="B20" s="74" t="s">
        <v>24</v>
      </c>
      <c r="C20" s="75">
        <v>111.45</v>
      </c>
      <c r="D20" s="20"/>
      <c r="E20" s="16"/>
      <c r="F20" s="16"/>
      <c r="G20" s="16"/>
      <c r="H20" s="16"/>
      <c r="I20" s="16"/>
      <c r="J20" s="16"/>
      <c r="K20" s="16"/>
      <c r="L20" s="16"/>
      <c r="M20" s="16"/>
    </row>
    <row r="21" spans="1:13" s="18" customFormat="1" ht="16.5" thickBot="1">
      <c r="A21" s="70" t="s">
        <v>25</v>
      </c>
      <c r="B21" s="71" t="s">
        <v>26</v>
      </c>
      <c r="C21" s="72">
        <f t="shared" ref="C21" si="2">ROUND(SUM(C22:C24),2)</f>
        <v>24.52</v>
      </c>
      <c r="D21" s="17"/>
      <c r="E21" s="21"/>
      <c r="F21" s="21"/>
      <c r="G21" s="21"/>
      <c r="H21" s="21"/>
      <c r="I21" s="21"/>
      <c r="J21" s="17"/>
      <c r="K21" s="17"/>
      <c r="L21" s="17"/>
      <c r="M21" s="17"/>
    </row>
    <row r="22" spans="1:13" ht="16.5" thickBot="1">
      <c r="A22" s="73" t="s">
        <v>27</v>
      </c>
      <c r="B22" s="74" t="s">
        <v>28</v>
      </c>
      <c r="C22" s="77">
        <v>24.52</v>
      </c>
      <c r="D22" s="20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28.5" customHeight="1" thickBot="1">
      <c r="A23" s="73" t="s">
        <v>29</v>
      </c>
      <c r="B23" s="74" t="s">
        <v>30</v>
      </c>
      <c r="C23" s="78">
        <v>0</v>
      </c>
      <c r="D23" s="20"/>
      <c r="E23" s="16"/>
      <c r="F23" s="16"/>
      <c r="G23" s="16"/>
      <c r="H23" s="16"/>
      <c r="I23" s="16"/>
      <c r="J23" s="16"/>
      <c r="K23" s="16"/>
      <c r="L23" s="16"/>
      <c r="M23" s="16"/>
    </row>
    <row r="24" spans="1:13" ht="16.5" thickBot="1">
      <c r="A24" s="73" t="s">
        <v>31</v>
      </c>
      <c r="B24" s="74" t="s">
        <v>32</v>
      </c>
      <c r="C24" s="77">
        <v>0</v>
      </c>
      <c r="D24" s="19"/>
      <c r="E24" s="16"/>
      <c r="F24" s="16"/>
      <c r="G24" s="16"/>
      <c r="H24" s="16"/>
      <c r="I24" s="16"/>
      <c r="J24" s="16"/>
      <c r="K24" s="16"/>
      <c r="L24" s="16"/>
      <c r="M24" s="16"/>
    </row>
    <row r="25" spans="1:13" s="18" customFormat="1" ht="16.5" thickBot="1">
      <c r="A25" s="70" t="s">
        <v>33</v>
      </c>
      <c r="B25" s="71" t="s">
        <v>34</v>
      </c>
      <c r="C25" s="79">
        <f t="shared" ref="C25" si="3">ROUND(SUM(C26:C29),2)</f>
        <v>0</v>
      </c>
      <c r="D25" s="17"/>
      <c r="E25" s="21"/>
      <c r="F25" s="21"/>
      <c r="G25" s="21"/>
      <c r="H25" s="21"/>
      <c r="I25" s="21"/>
      <c r="J25" s="17"/>
      <c r="K25" s="17"/>
      <c r="L25" s="17"/>
      <c r="M25" s="17"/>
    </row>
    <row r="26" spans="1:13" ht="24.75" customHeight="1" thickBot="1">
      <c r="A26" s="73" t="s">
        <v>35</v>
      </c>
      <c r="B26" s="74" t="s">
        <v>36</v>
      </c>
      <c r="C26" s="77">
        <v>0</v>
      </c>
      <c r="D26" s="22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16.5" thickBot="1">
      <c r="A27" s="73" t="s">
        <v>37</v>
      </c>
      <c r="B27" s="74" t="s">
        <v>28</v>
      </c>
      <c r="C27" s="77">
        <v>0</v>
      </c>
      <c r="D27" s="22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16.5" hidden="1" thickBot="1">
      <c r="A28" s="73" t="s">
        <v>38</v>
      </c>
      <c r="B28" s="74" t="s">
        <v>30</v>
      </c>
      <c r="C28" s="77"/>
      <c r="D28" s="22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22.5" customHeight="1" thickBot="1">
      <c r="A29" s="73" t="s">
        <v>38</v>
      </c>
      <c r="B29" s="74" t="s">
        <v>39</v>
      </c>
      <c r="C29" s="77">
        <v>0</v>
      </c>
      <c r="D29" s="22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18" customFormat="1" ht="46.5" customHeight="1" thickBot="1">
      <c r="A30" s="70" t="s">
        <v>40</v>
      </c>
      <c r="B30" s="71" t="s">
        <v>69</v>
      </c>
      <c r="C30" s="79">
        <f t="shared" ref="C30" si="4">ROUND(SUM(C31:C34),2)</f>
        <v>135.97</v>
      </c>
      <c r="D30" s="23"/>
      <c r="E30" s="21"/>
      <c r="F30" s="21"/>
      <c r="G30" s="21"/>
      <c r="H30" s="21"/>
      <c r="I30" s="21"/>
      <c r="J30" s="17"/>
      <c r="K30" s="17"/>
      <c r="L30" s="17"/>
      <c r="M30" s="17"/>
    </row>
    <row r="31" spans="1:13" ht="21" customHeight="1" thickBot="1">
      <c r="A31" s="73" t="s">
        <v>42</v>
      </c>
      <c r="B31" s="74" t="s">
        <v>36</v>
      </c>
      <c r="C31" s="78">
        <v>111.45</v>
      </c>
      <c r="D31" s="22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6.5" thickBot="1">
      <c r="A32" s="73" t="s">
        <v>43</v>
      </c>
      <c r="B32" s="74" t="s">
        <v>28</v>
      </c>
      <c r="C32" s="77">
        <v>24.52</v>
      </c>
      <c r="D32" s="22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6.5" hidden="1" thickBot="1">
      <c r="A33" s="73" t="s">
        <v>44</v>
      </c>
      <c r="B33" s="74" t="s">
        <v>30</v>
      </c>
      <c r="C33" s="77"/>
      <c r="D33" s="22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6.5" thickBot="1">
      <c r="A34" s="73" t="s">
        <v>44</v>
      </c>
      <c r="B34" s="74" t="s">
        <v>39</v>
      </c>
      <c r="C34" s="77">
        <v>0</v>
      </c>
      <c r="D34" s="22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6.5" thickBot="1">
      <c r="A35" s="73" t="s">
        <v>46</v>
      </c>
      <c r="B35" s="74" t="s">
        <v>47</v>
      </c>
      <c r="C35" s="78">
        <v>0</v>
      </c>
      <c r="D35" s="20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6.5" thickBot="1">
      <c r="A36" s="73"/>
      <c r="B36" s="74" t="s">
        <v>48</v>
      </c>
      <c r="C36" s="77">
        <f>C30+C14</f>
        <v>2727.85</v>
      </c>
      <c r="D36" s="20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6.5" thickBot="1">
      <c r="A37" s="73" t="s">
        <v>49</v>
      </c>
      <c r="B37" s="74" t="s">
        <v>50</v>
      </c>
      <c r="C37" s="78">
        <v>0</v>
      </c>
      <c r="D37" s="20"/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8" customFormat="1" ht="32.25" thickBot="1">
      <c r="A38" s="70" t="s">
        <v>51</v>
      </c>
      <c r="B38" s="71" t="s">
        <v>70</v>
      </c>
      <c r="C38" s="80">
        <f>SUM(C39:C41)</f>
        <v>133.09</v>
      </c>
      <c r="D38" s="24"/>
      <c r="E38" s="21"/>
      <c r="F38" s="21"/>
      <c r="G38" s="21"/>
      <c r="H38" s="21"/>
      <c r="I38" s="21"/>
      <c r="J38" s="17"/>
      <c r="K38" s="17"/>
      <c r="L38" s="17"/>
      <c r="M38" s="17"/>
    </row>
    <row r="39" spans="1:13" ht="16.5" thickBot="1">
      <c r="A39" s="73" t="s">
        <v>71</v>
      </c>
      <c r="B39" s="74" t="s">
        <v>58</v>
      </c>
      <c r="C39" s="78">
        <v>23.96</v>
      </c>
      <c r="D39" s="25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6.5" thickBot="1">
      <c r="A40" s="73" t="s">
        <v>72</v>
      </c>
      <c r="B40" s="74" t="s">
        <v>60</v>
      </c>
      <c r="C40" s="78">
        <v>0</v>
      </c>
      <c r="D40" s="25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6.5" thickBot="1">
      <c r="A41" s="73" t="s">
        <v>73</v>
      </c>
      <c r="B41" s="74" t="s">
        <v>62</v>
      </c>
      <c r="C41" s="78">
        <v>109.13</v>
      </c>
      <c r="D41" s="20"/>
      <c r="E41" s="16"/>
      <c r="F41" s="16"/>
      <c r="G41" s="16"/>
      <c r="H41" s="16"/>
      <c r="I41" s="16"/>
      <c r="J41" s="13"/>
      <c r="K41" s="13"/>
      <c r="L41" s="13"/>
      <c r="M41" s="13"/>
    </row>
    <row r="42" spans="1:13" s="18" customFormat="1" ht="32.25" thickBot="1">
      <c r="A42" s="81" t="s">
        <v>53</v>
      </c>
      <c r="B42" s="82" t="s">
        <v>74</v>
      </c>
      <c r="C42" s="83">
        <f>C36+C38</f>
        <v>2860.94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35.25" customHeight="1" thickBot="1">
      <c r="A43" s="84">
        <v>7</v>
      </c>
      <c r="B43" s="85" t="s">
        <v>75</v>
      </c>
      <c r="C43" s="86">
        <v>1292</v>
      </c>
      <c r="D43" s="26"/>
      <c r="E43" s="26"/>
      <c r="F43" s="26"/>
      <c r="G43" s="26"/>
      <c r="H43" s="26"/>
      <c r="I43" s="26"/>
      <c r="J43" s="13"/>
      <c r="K43" s="13"/>
      <c r="L43" s="13"/>
      <c r="M43" s="13"/>
    </row>
    <row r="44" spans="1:13" ht="15.75" customHeight="1">
      <c r="A44" s="87"/>
      <c r="B44" s="87"/>
      <c r="C44" s="59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87"/>
      <c r="B45" s="88" t="s">
        <v>85</v>
      </c>
      <c r="C45" s="89" t="s">
        <v>90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>
      <c r="A46" s="59"/>
      <c r="B46" s="87"/>
      <c r="C46" s="59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>
      <c r="A47" s="87"/>
      <c r="B47" s="87"/>
      <c r="C47" s="59"/>
    </row>
    <row r="48" spans="1:13" ht="15.75">
      <c r="A48" s="87"/>
      <c r="B48" s="87" t="s">
        <v>86</v>
      </c>
      <c r="C48" s="59" t="s">
        <v>91</v>
      </c>
    </row>
    <row r="49" spans="1:4" ht="15.75">
      <c r="A49" s="59"/>
      <c r="B49" s="59"/>
      <c r="C49" s="59"/>
    </row>
    <row r="51" spans="1:4">
      <c r="B51" s="27"/>
      <c r="C51" s="27"/>
      <c r="D51" s="27"/>
    </row>
    <row r="52" spans="1:4" ht="15.75" customHeight="1">
      <c r="B52" s="27"/>
      <c r="C52" s="8"/>
      <c r="D52" s="27"/>
    </row>
    <row r="53" spans="1:4" ht="10.5" customHeight="1">
      <c r="B53" s="27"/>
      <c r="C53" s="8"/>
      <c r="D53" s="27"/>
    </row>
    <row r="54" spans="1:4">
      <c r="B54" s="27"/>
      <c r="C54" s="8"/>
      <c r="D54" s="27"/>
    </row>
    <row r="55" spans="1:4">
      <c r="B55" s="27"/>
      <c r="C55" s="8"/>
      <c r="D55" s="27"/>
    </row>
    <row r="56" spans="1:4">
      <c r="B56" s="27"/>
      <c r="C56" s="8"/>
      <c r="D56" s="27"/>
    </row>
    <row r="57" spans="1:4">
      <c r="B57" s="27"/>
      <c r="C57" s="8"/>
      <c r="D57" s="27"/>
    </row>
    <row r="58" spans="1:4">
      <c r="B58" s="27"/>
      <c r="C58" s="8"/>
      <c r="D58" s="27"/>
    </row>
    <row r="59" spans="1:4">
      <c r="B59" s="27"/>
      <c r="C59" s="27"/>
      <c r="D59" s="27"/>
    </row>
    <row r="60" spans="1:4">
      <c r="B60" s="27"/>
      <c r="C60" s="27"/>
      <c r="D60" s="27"/>
    </row>
    <row r="61" spans="1:4">
      <c r="B61" s="27"/>
      <c r="C61" s="27"/>
      <c r="D61" s="27"/>
    </row>
    <row r="62" spans="1:4">
      <c r="B62" s="27"/>
      <c r="C62" s="27"/>
      <c r="D62" s="27"/>
    </row>
  </sheetData>
  <mergeCells count="5">
    <mergeCell ref="A5:C5"/>
    <mergeCell ref="A6:C6"/>
    <mergeCell ref="A10:A11"/>
    <mergeCell ref="B10:B11"/>
    <mergeCell ref="C10:C11"/>
  </mergeCells>
  <pageMargins left="1.1023622047244095" right="0.51181102362204722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A5" sqref="A5:C5"/>
    </sheetView>
  </sheetViews>
  <sheetFormatPr defaultRowHeight="15"/>
  <cols>
    <col min="1" max="1" width="6.85546875" style="1" customWidth="1"/>
    <col min="2" max="2" width="51.42578125" style="1" customWidth="1"/>
    <col min="3" max="3" width="30.7109375" style="1" customWidth="1"/>
    <col min="4" max="16384" width="9.140625" style="1"/>
  </cols>
  <sheetData>
    <row r="1" spans="1:7" ht="48" customHeight="1">
      <c r="A1" s="59"/>
      <c r="B1" s="59"/>
      <c r="C1" s="60" t="s">
        <v>83</v>
      </c>
      <c r="D1" s="2"/>
    </row>
    <row r="2" spans="1:7" ht="15.75">
      <c r="A2" s="59"/>
      <c r="B2" s="59"/>
      <c r="C2" s="60" t="s">
        <v>81</v>
      </c>
      <c r="D2" s="2"/>
    </row>
    <row r="3" spans="1:7" ht="15.75">
      <c r="A3" s="59"/>
      <c r="B3" s="59"/>
      <c r="C3" s="60" t="s">
        <v>82</v>
      </c>
      <c r="D3" s="2"/>
    </row>
    <row r="4" spans="1:7" ht="15.75">
      <c r="A4" s="59"/>
      <c r="B4" s="59"/>
      <c r="C4" s="60" t="s">
        <v>95</v>
      </c>
      <c r="D4" s="2"/>
    </row>
    <row r="5" spans="1:7" ht="30.75" customHeight="1">
      <c r="A5" s="109" t="s">
        <v>92</v>
      </c>
      <c r="B5" s="109"/>
      <c r="C5" s="109"/>
    </row>
    <row r="6" spans="1:7" ht="14.25" customHeight="1">
      <c r="A6" s="109" t="s">
        <v>0</v>
      </c>
      <c r="B6" s="109"/>
      <c r="C6" s="109"/>
    </row>
    <row r="7" spans="1:7" ht="7.5" hidden="1" customHeight="1">
      <c r="A7" s="59"/>
      <c r="B7" s="59"/>
      <c r="C7" s="59"/>
    </row>
    <row r="8" spans="1:7" ht="15.75">
      <c r="A8" s="59"/>
      <c r="B8" s="59"/>
      <c r="C8" s="59"/>
    </row>
    <row r="9" spans="1:7" ht="6" customHeight="1" thickBot="1">
      <c r="A9" s="59"/>
      <c r="B9" s="59"/>
      <c r="C9" s="59"/>
    </row>
    <row r="10" spans="1:7" ht="15.75" customHeight="1">
      <c r="A10" s="110" t="s">
        <v>1</v>
      </c>
      <c r="B10" s="112" t="s">
        <v>2</v>
      </c>
      <c r="C10" s="114" t="s">
        <v>3</v>
      </c>
    </row>
    <row r="11" spans="1:7" ht="60.75" customHeight="1" thickBot="1">
      <c r="A11" s="111"/>
      <c r="B11" s="113"/>
      <c r="C11" s="115"/>
    </row>
    <row r="12" spans="1:7" ht="16.5" thickBot="1">
      <c r="A12" s="61">
        <v>1</v>
      </c>
      <c r="B12" s="61">
        <v>2</v>
      </c>
      <c r="C12" s="90">
        <v>3</v>
      </c>
    </row>
    <row r="13" spans="1:7" ht="51.75" customHeight="1" thickBot="1">
      <c r="A13" s="67"/>
      <c r="B13" s="91" t="s">
        <v>76</v>
      </c>
      <c r="C13" s="92">
        <f>ROUND((C14+C26+C31+C32+C34+C35),2)</f>
        <v>73.36</v>
      </c>
      <c r="E13" s="28"/>
      <c r="F13" s="13"/>
      <c r="G13" s="28"/>
    </row>
    <row r="14" spans="1:7" ht="24.75" customHeight="1" thickBot="1">
      <c r="A14" s="67">
        <v>1</v>
      </c>
      <c r="B14" s="93" t="s">
        <v>12</v>
      </c>
      <c r="C14" s="78">
        <f t="shared" ref="C14" si="0">ROUND((C15+C16+C17+C21),2)</f>
        <v>0</v>
      </c>
      <c r="E14" s="29"/>
    </row>
    <row r="15" spans="1:7" ht="16.5" thickBot="1">
      <c r="A15" s="73" t="s">
        <v>13</v>
      </c>
      <c r="B15" s="94" t="s">
        <v>77</v>
      </c>
      <c r="C15" s="77">
        <v>0</v>
      </c>
      <c r="E15" s="29"/>
    </row>
    <row r="16" spans="1:7" ht="16.5" thickBot="1">
      <c r="A16" s="73" t="s">
        <v>23</v>
      </c>
      <c r="B16" s="94" t="s">
        <v>24</v>
      </c>
      <c r="C16" s="77">
        <v>0</v>
      </c>
      <c r="E16" s="29"/>
    </row>
    <row r="17" spans="1:5" ht="16.5" thickBot="1">
      <c r="A17" s="73" t="s">
        <v>25</v>
      </c>
      <c r="B17" s="94" t="s">
        <v>26</v>
      </c>
      <c r="C17" s="78">
        <f t="shared" ref="C17" si="1">ROUND(SUM(C18:C20),2)</f>
        <v>0</v>
      </c>
      <c r="E17" s="29"/>
    </row>
    <row r="18" spans="1:5" ht="16.5" thickBot="1">
      <c r="A18" s="73" t="s">
        <v>27</v>
      </c>
      <c r="B18" s="94" t="s">
        <v>28</v>
      </c>
      <c r="C18" s="78">
        <f t="shared" ref="C18" si="2">ROUND((C16*0.22),2)</f>
        <v>0</v>
      </c>
      <c r="E18" s="29"/>
    </row>
    <row r="19" spans="1:5" ht="16.5" customHeight="1" thickBot="1">
      <c r="A19" s="73" t="s">
        <v>29</v>
      </c>
      <c r="B19" s="94" t="s">
        <v>30</v>
      </c>
      <c r="C19" s="77">
        <v>0</v>
      </c>
      <c r="E19" s="29"/>
    </row>
    <row r="20" spans="1:5" ht="16.5" thickBot="1">
      <c r="A20" s="73" t="s">
        <v>31</v>
      </c>
      <c r="B20" s="94" t="s">
        <v>32</v>
      </c>
      <c r="C20" s="77">
        <v>0</v>
      </c>
      <c r="E20" s="29"/>
    </row>
    <row r="21" spans="1:5" ht="16.5" thickBot="1">
      <c r="A21" s="95" t="s">
        <v>33</v>
      </c>
      <c r="B21" s="96" t="s">
        <v>34</v>
      </c>
      <c r="C21" s="78">
        <f t="shared" ref="C21" si="3">ROUND(SUM(C22:C25),2)</f>
        <v>0</v>
      </c>
      <c r="E21" s="29"/>
    </row>
    <row r="22" spans="1:5" ht="18" customHeight="1" thickBot="1">
      <c r="A22" s="73" t="s">
        <v>35</v>
      </c>
      <c r="B22" s="94" t="s">
        <v>36</v>
      </c>
      <c r="C22" s="77">
        <v>0</v>
      </c>
      <c r="E22" s="29"/>
    </row>
    <row r="23" spans="1:5" ht="16.5" thickBot="1">
      <c r="A23" s="73" t="s">
        <v>37</v>
      </c>
      <c r="B23" s="94" t="s">
        <v>28</v>
      </c>
      <c r="C23" s="77">
        <v>0</v>
      </c>
      <c r="E23" s="29"/>
    </row>
    <row r="24" spans="1:5" ht="16.5" thickBot="1">
      <c r="A24" s="73" t="s">
        <v>38</v>
      </c>
      <c r="B24" s="94" t="s">
        <v>30</v>
      </c>
      <c r="C24" s="77">
        <v>0</v>
      </c>
      <c r="E24" s="29"/>
    </row>
    <row r="25" spans="1:5" ht="18.75" customHeight="1" thickBot="1">
      <c r="A25" s="73" t="s">
        <v>38</v>
      </c>
      <c r="B25" s="94" t="s">
        <v>39</v>
      </c>
      <c r="C25" s="77">
        <v>0</v>
      </c>
      <c r="E25" s="29"/>
    </row>
    <row r="26" spans="1:5" ht="24" customHeight="1" thickBot="1">
      <c r="A26" s="70" t="s">
        <v>40</v>
      </c>
      <c r="B26" s="93" t="s">
        <v>41</v>
      </c>
      <c r="C26" s="78">
        <f t="shared" ref="C26" si="4">ROUND(SUM(C27:C30),2)</f>
        <v>69.95</v>
      </c>
      <c r="E26" s="29"/>
    </row>
    <row r="27" spans="1:5" ht="21" customHeight="1" thickBot="1">
      <c r="A27" s="73" t="s">
        <v>42</v>
      </c>
      <c r="B27" s="94" t="s">
        <v>36</v>
      </c>
      <c r="C27" s="77">
        <v>57.34</v>
      </c>
      <c r="E27" s="29"/>
    </row>
    <row r="28" spans="1:5" ht="16.5" thickBot="1">
      <c r="A28" s="73" t="s">
        <v>43</v>
      </c>
      <c r="B28" s="94" t="s">
        <v>28</v>
      </c>
      <c r="C28" s="77">
        <v>12.61</v>
      </c>
      <c r="E28" s="29"/>
    </row>
    <row r="29" spans="1:5" ht="16.5" thickBot="1">
      <c r="A29" s="73" t="s">
        <v>44</v>
      </c>
      <c r="B29" s="94" t="s">
        <v>30</v>
      </c>
      <c r="C29" s="77">
        <v>0</v>
      </c>
      <c r="E29" s="29"/>
    </row>
    <row r="30" spans="1:5" ht="16.5" thickBot="1">
      <c r="A30" s="73" t="s">
        <v>45</v>
      </c>
      <c r="B30" s="94" t="s">
        <v>39</v>
      </c>
      <c r="C30" s="77">
        <v>0</v>
      </c>
      <c r="E30" s="29"/>
    </row>
    <row r="31" spans="1:5" ht="16.5" thickBot="1">
      <c r="A31" s="73" t="s">
        <v>46</v>
      </c>
      <c r="B31" s="94" t="s">
        <v>47</v>
      </c>
      <c r="C31" s="77">
        <v>0</v>
      </c>
      <c r="E31" s="29"/>
    </row>
    <row r="32" spans="1:5" ht="16.5" thickBot="1">
      <c r="A32" s="73" t="s">
        <v>49</v>
      </c>
      <c r="B32" s="94" t="s">
        <v>50</v>
      </c>
      <c r="C32" s="77">
        <v>0</v>
      </c>
      <c r="E32" s="29"/>
    </row>
    <row r="33" spans="1:5" ht="16.5" thickBot="1">
      <c r="A33" s="73" t="s">
        <v>51</v>
      </c>
      <c r="B33" s="94" t="s">
        <v>48</v>
      </c>
      <c r="C33" s="77">
        <f>C26+C14</f>
        <v>69.95</v>
      </c>
      <c r="E33" s="29"/>
    </row>
    <row r="34" spans="1:5" ht="16.5" thickBot="1">
      <c r="A34" s="73" t="s">
        <v>53</v>
      </c>
      <c r="B34" s="97" t="s">
        <v>52</v>
      </c>
      <c r="C34" s="77">
        <v>0</v>
      </c>
      <c r="E34" s="29"/>
    </row>
    <row r="35" spans="1:5" ht="32.25" thickBot="1">
      <c r="A35" s="73" t="s">
        <v>55</v>
      </c>
      <c r="B35" s="94" t="s">
        <v>78</v>
      </c>
      <c r="C35" s="78">
        <f>SUM(C36:C38)</f>
        <v>3.4099999999999997</v>
      </c>
      <c r="E35" s="29"/>
    </row>
    <row r="36" spans="1:5" ht="16.5" thickBot="1">
      <c r="A36" s="73" t="s">
        <v>57</v>
      </c>
      <c r="B36" s="94" t="s">
        <v>58</v>
      </c>
      <c r="C36" s="77">
        <v>0.61</v>
      </c>
      <c r="E36" s="29"/>
    </row>
    <row r="37" spans="1:5" ht="16.5" thickBot="1">
      <c r="A37" s="73" t="s">
        <v>59</v>
      </c>
      <c r="B37" s="94" t="s">
        <v>60</v>
      </c>
      <c r="C37" s="78">
        <v>0</v>
      </c>
      <c r="E37" s="29"/>
    </row>
    <row r="38" spans="1:5" ht="16.5" thickBot="1">
      <c r="A38" s="73" t="s">
        <v>61</v>
      </c>
      <c r="B38" s="94" t="s">
        <v>62</v>
      </c>
      <c r="C38" s="77">
        <v>2.8</v>
      </c>
      <c r="E38" s="29"/>
    </row>
    <row r="39" spans="1:5" ht="35.25" customHeight="1" thickBot="1">
      <c r="A39" s="98">
        <v>8</v>
      </c>
      <c r="B39" s="99" t="s">
        <v>79</v>
      </c>
      <c r="C39" s="99">
        <v>1255.74</v>
      </c>
    </row>
    <row r="40" spans="1:5" ht="15.75" customHeight="1">
      <c r="A40" s="87"/>
      <c r="B40" s="87"/>
      <c r="C40" s="59"/>
    </row>
    <row r="41" spans="1:5" ht="15.75" customHeight="1">
      <c r="A41" s="87"/>
      <c r="B41" s="87"/>
      <c r="C41" s="59"/>
    </row>
    <row r="42" spans="1:5" ht="15.75">
      <c r="A42" s="59"/>
      <c r="B42" s="88" t="s">
        <v>85</v>
      </c>
      <c r="C42" s="89" t="s">
        <v>90</v>
      </c>
    </row>
    <row r="43" spans="1:5" ht="15.75">
      <c r="A43" s="87"/>
      <c r="B43" s="87"/>
      <c r="C43" s="59"/>
    </row>
    <row r="44" spans="1:5" ht="15.75">
      <c r="A44" s="87"/>
      <c r="B44" s="87"/>
      <c r="C44" s="59"/>
    </row>
    <row r="45" spans="1:5" ht="15.75">
      <c r="B45" s="31" t="s">
        <v>86</v>
      </c>
      <c r="C45" s="1" t="s">
        <v>93</v>
      </c>
    </row>
  </sheetData>
  <mergeCells count="5">
    <mergeCell ref="A5:C5"/>
    <mergeCell ref="A6:C6"/>
    <mergeCell ref="A10:A11"/>
    <mergeCell ref="B10:B11"/>
    <mergeCell ref="C10:C11"/>
  </mergeCells>
  <pageMargins left="1.1023622047244095" right="0.51181102362204722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Структура ТЕ</vt:lpstr>
      <vt:lpstr>Структура В_во</vt:lpstr>
      <vt:lpstr>Структура Постач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Ульяна Юрьевна Балинська</dc:creator>
  <cp:lastModifiedBy>Отрощенко Сергій Володимирович</cp:lastModifiedBy>
  <cp:lastPrinted>2021-11-03T15:43:24Z</cp:lastPrinted>
  <dcterms:created xsi:type="dcterms:W3CDTF">2021-10-27T14:59:40Z</dcterms:created>
  <dcterms:modified xsi:type="dcterms:W3CDTF">2021-11-09T09:08:58Z</dcterms:modified>
</cp:coreProperties>
</file>