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5\13.02.2025\"/>
    </mc:Choice>
  </mc:AlternateContent>
  <bookViews>
    <workbookView xWindow="0" yWindow="0" windowWidth="28800" windowHeight="12435"/>
  </bookViews>
  <sheets>
    <sheet name="план 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1" l="1"/>
  <c r="F76" i="1"/>
  <c r="G76" i="1"/>
  <c r="H76" i="1"/>
  <c r="E76" i="1"/>
  <c r="H79" i="1" l="1"/>
  <c r="G79" i="1"/>
  <c r="F79" i="1"/>
  <c r="E79" i="1"/>
  <c r="D79" i="1" s="1"/>
  <c r="D47" i="1"/>
  <c r="D23" i="1" l="1"/>
  <c r="D14" i="1"/>
  <c r="D24" i="1" l="1"/>
  <c r="D21" i="1"/>
  <c r="D22" i="1"/>
  <c r="D13" i="1"/>
  <c r="D15" i="1"/>
  <c r="D12" i="1"/>
  <c r="F36" i="1" l="1"/>
  <c r="G36" i="1"/>
  <c r="H36" i="1"/>
  <c r="E36" i="1"/>
  <c r="D44" i="1"/>
  <c r="D45" i="1"/>
  <c r="D46" i="1"/>
  <c r="D18" i="1" l="1"/>
  <c r="F60" i="1" l="1"/>
  <c r="G60" i="1"/>
  <c r="H60" i="1"/>
  <c r="E60" i="1"/>
  <c r="F90" i="1"/>
  <c r="G90" i="1"/>
  <c r="H90" i="1"/>
  <c r="E90" i="1"/>
  <c r="D93" i="1"/>
  <c r="D92" i="1"/>
  <c r="D91" i="1"/>
  <c r="D90" i="1" l="1"/>
  <c r="D60" i="1"/>
  <c r="D94" i="1" s="1"/>
  <c r="D51" i="1"/>
  <c r="E25" i="1" l="1"/>
  <c r="F25" i="1"/>
  <c r="G25" i="1"/>
  <c r="H25" i="1"/>
  <c r="D20" i="1"/>
  <c r="D19" i="1"/>
  <c r="D17" i="1"/>
  <c r="F94" i="1" l="1"/>
  <c r="G94" i="1"/>
  <c r="H94" i="1"/>
  <c r="E94" i="1"/>
  <c r="D29" i="1" l="1"/>
  <c r="D28" i="1"/>
  <c r="D27" i="1"/>
  <c r="D16" i="1" l="1"/>
  <c r="D80" i="1" l="1"/>
  <c r="D64" i="1"/>
  <c r="D65" i="1"/>
  <c r="D66" i="1"/>
  <c r="D67" i="1"/>
  <c r="D68" i="1"/>
  <c r="D69" i="1"/>
  <c r="D70" i="1"/>
  <c r="D71" i="1"/>
  <c r="D72" i="1"/>
  <c r="D73" i="1"/>
  <c r="D63" i="1"/>
  <c r="D40" i="1"/>
  <c r="D41" i="1"/>
  <c r="D42" i="1"/>
  <c r="D43" i="1"/>
  <c r="D39" i="1"/>
  <c r="F30" i="1"/>
  <c r="F49" i="1" s="1"/>
  <c r="G30" i="1"/>
  <c r="G49" i="1" s="1"/>
  <c r="H30" i="1"/>
  <c r="H49" i="1" s="1"/>
  <c r="E30" i="1"/>
  <c r="E49" i="1" s="1"/>
  <c r="D32" i="1"/>
  <c r="D33" i="1"/>
  <c r="D34" i="1"/>
  <c r="D35" i="1"/>
  <c r="D31" i="1"/>
  <c r="D49" i="1" l="1"/>
  <c r="D36" i="1"/>
  <c r="D30" i="1" l="1"/>
  <c r="D25" i="1" l="1"/>
</calcChain>
</file>

<file path=xl/sharedStrings.xml><?xml version="1.0" encoding="utf-8"?>
<sst xmlns="http://schemas.openxmlformats.org/spreadsheetml/2006/main" count="97" uniqueCount="74">
  <si>
    <t xml:space="preserve">Додаток </t>
  </si>
  <si>
    <t>Заходи</t>
  </si>
  <si>
    <t>Виконавці</t>
  </si>
  <si>
    <t>А</t>
  </si>
  <si>
    <t>I. Збільшення надходжень до загального фонду:</t>
  </si>
  <si>
    <t xml:space="preserve">Проведення роботи з суб"єктами господарювання щодо погашення заборгованості із виплати заробітної плати та сплати податку на доходи фізичних осіб </t>
  </si>
  <si>
    <t>Проведення  моніторингу земель державної та комунальної власності, а також наявних договорів оренди з метою виявлення таких земель, що використовуються без правовстановлюючих документів</t>
  </si>
  <si>
    <t>Всього до загального фонду:</t>
  </si>
  <si>
    <t>II. Збільшення надходжень до спеціального фонду:</t>
  </si>
  <si>
    <t xml:space="preserve">Управління капітального будівництва </t>
  </si>
  <si>
    <t>Управління архітектури та містобудування</t>
  </si>
  <si>
    <t>Залучення додаткових надходжень  благодійних внесків та  коштів від фізичних та юридичних осіб:</t>
  </si>
  <si>
    <t>Заклади та установи Департаменту  освіти та науки</t>
  </si>
  <si>
    <t xml:space="preserve">Заклади та установи управління праці та соціального захисту населення                            </t>
  </si>
  <si>
    <t>Заклади та установи управління  культури і туризму</t>
  </si>
  <si>
    <t>Заклади та установи управління молоді та спорту</t>
  </si>
  <si>
    <t>Збільшення власних надходжень:</t>
  </si>
  <si>
    <t>Заклади та установи Департаменту   освіти та науки</t>
  </si>
  <si>
    <t>Заклади управління  охорони  здоров"я</t>
  </si>
  <si>
    <t>Всього до спеціального фонду:</t>
  </si>
  <si>
    <t>ІІІ. Економія бюджетних коштів</t>
  </si>
  <si>
    <t>Заходи щодо скорочення непершочергових видатків:</t>
  </si>
  <si>
    <t xml:space="preserve">Заклади та установи управління праці та соціального захисту населення </t>
  </si>
  <si>
    <t>2.1.</t>
  </si>
  <si>
    <t>Заклади Департаменту  освіти та науки</t>
  </si>
  <si>
    <t xml:space="preserve"> - мережі загальноосвітніх навчальних закладів із скорочення їх кількості (орієнтовно на 5 відсотків за рахунок об"єднання малокомплектних шкіл, зміни їх типу та/або ступення, реорганізації, тощо), підвищення наповнюваності класів, груп; скорочення працівників загальноосвітніх навчальних закладів (крім педагогічних), що найменше на 10 відсотків; </t>
  </si>
  <si>
    <t>2.2.</t>
  </si>
  <si>
    <t>Заходи щодо зменшення витрат по споживанню комунальних послуг і енергоносіїв:</t>
  </si>
  <si>
    <t>Проведення моніторингу ефективності використання енергоресурсів, забезпечення економного та раціонального використання енергоносіїв по закладах, установах, організаціях і підприємствах. Дотримання затверджених лімітів на споживання енергоносіїв у натуральних показниках для кожної бюджетної установи з урахуванням необхідності жорсткої економії коштів</t>
  </si>
  <si>
    <t>Всього по економії бюджетних коштів:</t>
  </si>
  <si>
    <t xml:space="preserve"> </t>
  </si>
  <si>
    <t xml:space="preserve">     - закладів охорони здоров`я: оптимізація штатних розписів</t>
  </si>
  <si>
    <t>в тому числі</t>
  </si>
  <si>
    <t>I КВАРТАЛ</t>
  </si>
  <si>
    <t>II КВАРТАЛ</t>
  </si>
  <si>
    <t>III КВАРТАЛ</t>
  </si>
  <si>
    <t>IV КВАРТАЛ</t>
  </si>
  <si>
    <t>Управління торгівлі</t>
  </si>
  <si>
    <t xml:space="preserve">  Робоча група зі сприяння легалізації "тіньової" зайнятості населення та "тіньової" заробітної плати</t>
  </si>
  <si>
    <t>Управління праці та соціального захисту населення,                                  Комісія з питань забезпечення своєчасності і повноти  сплати податків та  погашення заборгованості із заробітної плати, пенсій, стипендій, інших соціальних виплат</t>
  </si>
  <si>
    <t>Головне  управління  ДПС у Хмельницькій області</t>
  </si>
  <si>
    <t xml:space="preserve">Активізація  претензійно-позовної  роботи по погашенню заборгованості по коштах за тимчасове користування місцями для розміщення зовнішньої реклами </t>
  </si>
  <si>
    <t xml:space="preserve">Додаткові надходження коштів гарантійного та реєстраційного внесків, що підлягають перерахуванню оператором електронного майданчика, при проведенні аукціону з надання  в оренду комунального майна  </t>
  </si>
  <si>
    <t>Заклади та установи управління культури і туризму</t>
  </si>
  <si>
    <t>Управління житлової політики і  майна,     Комунальне підприємство "Агенція муніципальної нерухомості"</t>
  </si>
  <si>
    <t>Удосконалення мережі бюджетних установ, штатної чисельності, тощо, у тому числі:</t>
  </si>
  <si>
    <t>тис.грн</t>
  </si>
  <si>
    <t xml:space="preserve">Управління земельних ресурсів </t>
  </si>
  <si>
    <t xml:space="preserve">Фінансове управління, Управління житлової політики і майна </t>
  </si>
  <si>
    <t xml:space="preserve">Активізація роботи на  визначених  додаткових спеціальних місцях для паркування транспортних засобів та отримання додаткових коштів збору за паркування </t>
  </si>
  <si>
    <t xml:space="preserve">Проведення роз"яснювальної роботи з керівниками управляючих муніципальних компаній, об"єднань співласників багатоквартирних будинків щодо своєчасності сплати  власниками нерухомості податку на нерухоме майно  за місцем проживання або  здійснення господарської  та іншої діяльності </t>
  </si>
  <si>
    <t xml:space="preserve">Здійснення  ефективної діяльності з паркування транспортних засобів, посилення роботи щодо застосування  адміністративних штрафів   за порушення правил паркування </t>
  </si>
  <si>
    <t>Активізація   претензійно-позовної  роботи по погашенню заборгованості за оренду  приміщень комунальної власності та укладання додаткових договорів оренди</t>
  </si>
  <si>
    <t xml:space="preserve">Проведення роботи щодо укладання/переукладання  договорів  на оренду водних об"єктів у селах, що ввійшли до складу Хмельницької міської територіальної громади;  адміністрування орендої  плати за водні об’єкти та орендної плати за земельні ділянки під такими водними об’єктами    </t>
  </si>
  <si>
    <t xml:space="preserve">Додаткові надходження до цільового фонду міської ради коштів участі замовників у створенні і розвитку інженерно-транспортної та соціальної інфраструктри Хмельницької міської територіальної громади за рахунок укладання нових договорів на будівництво об"єктів </t>
  </si>
  <si>
    <t xml:space="preserve">Підприємства, організації, установи, громадяни </t>
  </si>
  <si>
    <t>Повернення  до реєстрації та  оподаткування підприємств, які зареєстровані в інших регіонах, проте здійснюють господарську діяльність на території Хмельницької міської територіальної громади</t>
  </si>
  <si>
    <t xml:space="preserve">Додаткові надходження плати за встановлення особистого строкового сервітуту за розміщення тимчасових, пересувних тимчасових споруд, відкритих майданчиків для харчування за рахунок активізації претензійно-позовної роботи по погашенню заборгованості </t>
  </si>
  <si>
    <t xml:space="preserve">Відділ енергоменеджменту </t>
  </si>
  <si>
    <t xml:space="preserve"> Комунальне підприємство по організації роботи міського пасажирського транспорту </t>
  </si>
  <si>
    <t>Управління транспорту та зв’язку</t>
  </si>
  <si>
    <t xml:space="preserve">  Головне  управління  ДПС у Хмельницькій області</t>
  </si>
  <si>
    <t xml:space="preserve">Організація та проведення відвідувань суб"єктів господа-рювання за місцем здійснення діяльності щодо інформаційно-роз"яснювальної роботи з питань легалізації "тіньової" зайнятості населення та підвищення рівня середньомісячної заробітної плати </t>
  </si>
  <si>
    <t xml:space="preserve">Керуючий справами виконавчого комітету                                                                       Юлія САБІЙ </t>
  </si>
  <si>
    <t>Начальник фінансового управління                                                                                  Сергій   ЯМЧУК</t>
  </si>
  <si>
    <t xml:space="preserve">Додаткові надходження до цільового фонду міської ради за рахунок   добровільних внесків підприємств, організацій, установ та громадян на соціально-економічний та культурний розвиток громади </t>
  </si>
  <si>
    <t>Заходи щодо збільшення надходжень до загального та спеціального фондів  бюджету Хмельницької міської територіальної громади, економного та раціонального використання бюджетних коштів  на  2025 рік</t>
  </si>
  <si>
    <t>План надходжень на 2025 рік</t>
  </si>
  <si>
    <t>Скорочення податкового боргу шляхом  стягнення його в судовому порядку</t>
  </si>
  <si>
    <t>Надходження від підготовки, перепідготовки та курсової підготовки населення у закладах професійної (професійно-технічної) освіти</t>
  </si>
  <si>
    <t xml:space="preserve">    - закладів освіти: формування оптимальних груп при вивченні окремих предметів, оптимальної штатної чисельності, перегляд наповнюваності та тривалості груп подовженого дня, годин інклюзивної роботи, оптимізація навчальних класів</t>
  </si>
  <si>
    <t xml:space="preserve">Спрямування додаткових власних надходжень, вільних залишків коштів на початок року бюджетних установ на оплату праці, нарахування на заробітну плату, комунальні послуги та енергоносії: </t>
  </si>
  <si>
    <t xml:space="preserve">Організація роботи по донарахуванню податкових платежів  та забезпечення їх сплати до бюджету громади. Зменшення обсягу податкового боргу та  упередження його зростання. </t>
  </si>
  <si>
    <t>до рішення  №  102 від 13.02.2025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</si>
</sst>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7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1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9" fontId="2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/>
    </xf>
    <xf numFmtId="2" fontId="6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/>
    </xf>
    <xf numFmtId="2" fontId="8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1" fillId="0" borderId="1" xfId="0" applyFont="1" applyBorder="1"/>
    <xf numFmtId="2" fontId="6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1" fontId="1" fillId="0" borderId="6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1" fillId="3" borderId="7" xfId="0" applyFont="1" applyFill="1" applyBorder="1"/>
    <xf numFmtId="1" fontId="5" fillId="3" borderId="6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vertical="center"/>
    </xf>
    <xf numFmtId="1" fontId="5" fillId="0" borderId="6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justify"/>
    </xf>
    <xf numFmtId="49" fontId="1" fillId="0" borderId="1" xfId="0" applyNumberFormat="1" applyFont="1" applyBorder="1" applyAlignment="1">
      <alignment horizontal="justify"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" fontId="5" fillId="0" borderId="8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justify"/>
    </xf>
    <xf numFmtId="0" fontId="1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justify"/>
    </xf>
    <xf numFmtId="0" fontId="1" fillId="0" borderId="9" xfId="0" applyFont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0" fontId="1" fillId="0" borderId="0" xfId="0" applyFont="1"/>
    <xf numFmtId="2" fontId="6" fillId="0" borderId="13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wrapText="1"/>
    </xf>
    <xf numFmtId="2" fontId="8" fillId="0" borderId="16" xfId="0" applyNumberFormat="1" applyFont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2" fontId="8" fillId="0" borderId="0" xfId="0" applyNumberFormat="1" applyFont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1" fontId="2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1" fillId="0" borderId="0" xfId="0" applyFont="1" applyFill="1"/>
    <xf numFmtId="49" fontId="1" fillId="0" borderId="0" xfId="0" applyNumberFormat="1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</cellXfs>
  <cellStyles count="2">
    <cellStyle name="Звичайний" xfId="0" builtinId="0"/>
    <cellStyle name="Звичайни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4"/>
  <sheetViews>
    <sheetView tabSelected="1" topLeftCell="A93" zoomScale="75" zoomScaleNormal="70" zoomScaleSheetLayoutView="75" workbookViewId="0">
      <selection activeCell="F4" sqref="F4"/>
    </sheetView>
  </sheetViews>
  <sheetFormatPr defaultColWidth="8.85546875" defaultRowHeight="18.75" x14ac:dyDescent="0.3"/>
  <cols>
    <col min="1" max="1" width="6.140625" style="1" customWidth="1"/>
    <col min="2" max="2" width="43.28515625" style="2" customWidth="1"/>
    <col min="3" max="3" width="38.28515625" style="2" customWidth="1"/>
    <col min="4" max="4" width="22.140625" style="34" customWidth="1"/>
    <col min="5" max="5" width="19.140625" style="2" customWidth="1"/>
    <col min="6" max="6" width="18.5703125" style="2" customWidth="1"/>
    <col min="7" max="7" width="17.85546875" style="2" customWidth="1"/>
    <col min="8" max="8" width="17.42578125" style="2" customWidth="1"/>
    <col min="9" max="9" width="25.140625" style="2" customWidth="1"/>
    <col min="10" max="16384" width="8.85546875" style="2"/>
  </cols>
  <sheetData>
    <row r="2" spans="1:9" ht="24.75" customHeight="1" x14ac:dyDescent="0.3">
      <c r="F2" s="118" t="s">
        <v>0</v>
      </c>
      <c r="G2" s="118"/>
    </row>
    <row r="3" spans="1:9" ht="39" customHeight="1" x14ac:dyDescent="0.3">
      <c r="F3" s="119" t="s">
        <v>73</v>
      </c>
      <c r="G3" s="119"/>
    </row>
    <row r="5" spans="1:9" ht="48" customHeight="1" x14ac:dyDescent="0.3">
      <c r="A5" s="120" t="s">
        <v>66</v>
      </c>
      <c r="B5" s="120"/>
      <c r="C5" s="120"/>
      <c r="D5" s="120"/>
      <c r="E5" s="120"/>
      <c r="F5" s="120"/>
      <c r="G5" s="120"/>
    </row>
    <row r="6" spans="1:9" ht="19.5" thickBot="1" x14ac:dyDescent="0.35">
      <c r="G6" s="2" t="s">
        <v>46</v>
      </c>
    </row>
    <row r="7" spans="1:9" ht="27.6" customHeight="1" x14ac:dyDescent="0.3">
      <c r="A7" s="121"/>
      <c r="B7" s="124" t="s">
        <v>1</v>
      </c>
      <c r="C7" s="124" t="s">
        <v>2</v>
      </c>
      <c r="D7" s="127" t="s">
        <v>67</v>
      </c>
      <c r="E7" s="124" t="s">
        <v>32</v>
      </c>
      <c r="F7" s="130"/>
      <c r="G7" s="130"/>
      <c r="H7" s="131"/>
    </row>
    <row r="8" spans="1:9" ht="13.5" customHeight="1" x14ac:dyDescent="0.3">
      <c r="A8" s="122"/>
      <c r="B8" s="125"/>
      <c r="C8" s="125"/>
      <c r="D8" s="128"/>
      <c r="E8" s="126"/>
      <c r="F8" s="132"/>
      <c r="G8" s="132"/>
      <c r="H8" s="133"/>
    </row>
    <row r="9" spans="1:9" ht="40.5" customHeight="1" x14ac:dyDescent="0.3">
      <c r="A9" s="123"/>
      <c r="B9" s="126"/>
      <c r="C9" s="126"/>
      <c r="D9" s="129"/>
      <c r="E9" s="74" t="s">
        <v>33</v>
      </c>
      <c r="F9" s="74" t="s">
        <v>34</v>
      </c>
      <c r="G9" s="74" t="s">
        <v>35</v>
      </c>
      <c r="H9" s="43" t="s">
        <v>36</v>
      </c>
    </row>
    <row r="10" spans="1:9" x14ac:dyDescent="0.3">
      <c r="A10" s="44" t="s">
        <v>3</v>
      </c>
      <c r="B10" s="3">
        <v>1</v>
      </c>
      <c r="C10" s="3">
        <v>2</v>
      </c>
      <c r="D10" s="35">
        <v>3</v>
      </c>
      <c r="E10" s="3">
        <v>4</v>
      </c>
      <c r="F10" s="3">
        <v>5</v>
      </c>
      <c r="G10" s="3">
        <v>6</v>
      </c>
      <c r="H10" s="92">
        <v>7</v>
      </c>
    </row>
    <row r="11" spans="1:9" ht="20.25" x14ac:dyDescent="0.3">
      <c r="A11" s="44"/>
      <c r="B11" s="116" t="s">
        <v>4</v>
      </c>
      <c r="C11" s="116"/>
      <c r="D11" s="116"/>
      <c r="E11" s="116"/>
      <c r="F11" s="116"/>
      <c r="G11" s="116"/>
      <c r="H11" s="45"/>
    </row>
    <row r="12" spans="1:9" ht="117.75" customHeight="1" x14ac:dyDescent="0.3">
      <c r="A12" s="46">
        <v>1</v>
      </c>
      <c r="B12" s="30" t="s">
        <v>72</v>
      </c>
      <c r="C12" s="33" t="s">
        <v>40</v>
      </c>
      <c r="D12" s="36">
        <f>SUM(E12:H12)</f>
        <v>30000</v>
      </c>
      <c r="E12" s="4">
        <v>7500</v>
      </c>
      <c r="F12" s="4">
        <v>7500</v>
      </c>
      <c r="G12" s="4">
        <v>7500</v>
      </c>
      <c r="H12" s="47">
        <v>7500</v>
      </c>
      <c r="I12" s="5"/>
    </row>
    <row r="13" spans="1:9" ht="84" customHeight="1" x14ac:dyDescent="0.3">
      <c r="A13" s="46">
        <v>2</v>
      </c>
      <c r="B13" s="30" t="s">
        <v>68</v>
      </c>
      <c r="C13" s="33" t="s">
        <v>40</v>
      </c>
      <c r="D13" s="36">
        <f t="shared" ref="D13:D15" si="0">SUM(E13:H13)</f>
        <v>2400</v>
      </c>
      <c r="E13" s="4">
        <v>600</v>
      </c>
      <c r="F13" s="4">
        <v>600</v>
      </c>
      <c r="G13" s="4">
        <v>600</v>
      </c>
      <c r="H13" s="47">
        <v>600</v>
      </c>
      <c r="I13" s="5"/>
    </row>
    <row r="14" spans="1:9" s="86" customFormat="1" ht="180" customHeight="1" x14ac:dyDescent="0.3">
      <c r="A14" s="46">
        <v>3</v>
      </c>
      <c r="B14" s="30" t="s">
        <v>50</v>
      </c>
      <c r="C14" s="33" t="s">
        <v>48</v>
      </c>
      <c r="D14" s="36">
        <f t="shared" ref="D14" si="1">SUM(E14,F14,G14,H14)</f>
        <v>4300</v>
      </c>
      <c r="E14" s="4">
        <v>600</v>
      </c>
      <c r="F14" s="4">
        <v>1000</v>
      </c>
      <c r="G14" s="4">
        <v>1500</v>
      </c>
      <c r="H14" s="48">
        <v>1200</v>
      </c>
      <c r="I14" s="5"/>
    </row>
    <row r="15" spans="1:9" ht="136.5" customHeight="1" x14ac:dyDescent="0.3">
      <c r="A15" s="46">
        <v>4</v>
      </c>
      <c r="B15" s="30" t="s">
        <v>56</v>
      </c>
      <c r="C15" s="33" t="s">
        <v>61</v>
      </c>
      <c r="D15" s="36">
        <f t="shared" si="0"/>
        <v>4000</v>
      </c>
      <c r="E15" s="4">
        <v>700</v>
      </c>
      <c r="F15" s="4">
        <v>800</v>
      </c>
      <c r="G15" s="4">
        <v>1100</v>
      </c>
      <c r="H15" s="47">
        <v>1400</v>
      </c>
      <c r="I15" s="5"/>
    </row>
    <row r="16" spans="1:9" ht="166.5" customHeight="1" x14ac:dyDescent="0.3">
      <c r="A16" s="46">
        <v>5</v>
      </c>
      <c r="B16" s="30" t="s">
        <v>62</v>
      </c>
      <c r="C16" s="33" t="s">
        <v>38</v>
      </c>
      <c r="D16" s="36">
        <f t="shared" ref="D16:D18" si="2">SUM(E16,F16,G16,H16)</f>
        <v>14100</v>
      </c>
      <c r="E16" s="4">
        <v>3300</v>
      </c>
      <c r="F16" s="4">
        <v>4000</v>
      </c>
      <c r="G16" s="4">
        <v>3500</v>
      </c>
      <c r="H16" s="48">
        <v>3300</v>
      </c>
    </row>
    <row r="17" spans="1:8" ht="168" customHeight="1" x14ac:dyDescent="0.3">
      <c r="A17" s="46">
        <v>6</v>
      </c>
      <c r="B17" s="30" t="s">
        <v>5</v>
      </c>
      <c r="C17" s="33" t="s">
        <v>39</v>
      </c>
      <c r="D17" s="36">
        <f t="shared" si="2"/>
        <v>1600</v>
      </c>
      <c r="E17" s="4">
        <v>400</v>
      </c>
      <c r="F17" s="4">
        <v>400</v>
      </c>
      <c r="G17" s="4">
        <v>400</v>
      </c>
      <c r="H17" s="48">
        <v>400</v>
      </c>
    </row>
    <row r="18" spans="1:8" ht="136.5" customHeight="1" x14ac:dyDescent="0.3">
      <c r="A18" s="46">
        <v>7</v>
      </c>
      <c r="B18" s="30" t="s">
        <v>49</v>
      </c>
      <c r="C18" s="33" t="s">
        <v>59</v>
      </c>
      <c r="D18" s="36">
        <f t="shared" si="2"/>
        <v>260</v>
      </c>
      <c r="E18" s="4">
        <v>45</v>
      </c>
      <c r="F18" s="4">
        <v>85</v>
      </c>
      <c r="G18" s="4">
        <v>85</v>
      </c>
      <c r="H18" s="48">
        <v>45</v>
      </c>
    </row>
    <row r="19" spans="1:8" ht="129" customHeight="1" x14ac:dyDescent="0.3">
      <c r="A19" s="46">
        <v>8</v>
      </c>
      <c r="B19" s="30" t="s">
        <v>51</v>
      </c>
      <c r="C19" s="33" t="s">
        <v>60</v>
      </c>
      <c r="D19" s="4">
        <f>SUM(E19:H19)</f>
        <v>600</v>
      </c>
      <c r="E19" s="4">
        <v>150</v>
      </c>
      <c r="F19" s="4">
        <v>150</v>
      </c>
      <c r="G19" s="4">
        <v>150</v>
      </c>
      <c r="H19" s="48">
        <v>150</v>
      </c>
    </row>
    <row r="20" spans="1:8" ht="156.75" customHeight="1" x14ac:dyDescent="0.3">
      <c r="A20" s="46">
        <v>9</v>
      </c>
      <c r="B20" s="30" t="s">
        <v>6</v>
      </c>
      <c r="C20" s="33" t="s">
        <v>47</v>
      </c>
      <c r="D20" s="36">
        <f t="shared" ref="D20:D25" si="3">SUM(E20,F20,G20,H20)</f>
        <v>500</v>
      </c>
      <c r="E20" s="4">
        <v>100</v>
      </c>
      <c r="F20" s="4">
        <v>150</v>
      </c>
      <c r="G20" s="4">
        <v>150</v>
      </c>
      <c r="H20" s="47">
        <v>100</v>
      </c>
    </row>
    <row r="21" spans="1:8" ht="142.5" customHeight="1" x14ac:dyDescent="0.3">
      <c r="A21" s="46">
        <v>10</v>
      </c>
      <c r="B21" s="30" t="s">
        <v>52</v>
      </c>
      <c r="C21" s="33" t="s">
        <v>44</v>
      </c>
      <c r="D21" s="36">
        <f t="shared" si="3"/>
        <v>500</v>
      </c>
      <c r="E21" s="4">
        <v>125</v>
      </c>
      <c r="F21" s="4">
        <v>125</v>
      </c>
      <c r="G21" s="4">
        <v>125</v>
      </c>
      <c r="H21" s="47">
        <v>125</v>
      </c>
    </row>
    <row r="22" spans="1:8" ht="142.5" customHeight="1" x14ac:dyDescent="0.3">
      <c r="A22" s="46">
        <v>11</v>
      </c>
      <c r="B22" s="30" t="s">
        <v>42</v>
      </c>
      <c r="C22" s="33" t="s">
        <v>44</v>
      </c>
      <c r="D22" s="36">
        <f t="shared" si="3"/>
        <v>50</v>
      </c>
      <c r="E22" s="4">
        <v>0</v>
      </c>
      <c r="F22" s="4">
        <v>15</v>
      </c>
      <c r="G22" s="4">
        <v>15</v>
      </c>
      <c r="H22" s="47">
        <v>20</v>
      </c>
    </row>
    <row r="23" spans="1:8" ht="180.75" customHeight="1" x14ac:dyDescent="0.3">
      <c r="A23" s="46">
        <v>12</v>
      </c>
      <c r="B23" s="30" t="s">
        <v>57</v>
      </c>
      <c r="C23" s="33" t="s">
        <v>37</v>
      </c>
      <c r="D23" s="36">
        <f t="shared" si="3"/>
        <v>1500</v>
      </c>
      <c r="E23" s="4">
        <v>275</v>
      </c>
      <c r="F23" s="4">
        <v>450</v>
      </c>
      <c r="G23" s="4">
        <v>475</v>
      </c>
      <c r="H23" s="47">
        <v>300</v>
      </c>
    </row>
    <row r="24" spans="1:8" ht="204" customHeight="1" x14ac:dyDescent="0.3">
      <c r="A24" s="46">
        <v>13</v>
      </c>
      <c r="B24" s="30" t="s">
        <v>53</v>
      </c>
      <c r="C24" s="33" t="s">
        <v>47</v>
      </c>
      <c r="D24" s="36">
        <f t="shared" si="3"/>
        <v>70</v>
      </c>
      <c r="E24" s="4">
        <v>17.5</v>
      </c>
      <c r="F24" s="4">
        <v>17.5</v>
      </c>
      <c r="G24" s="4">
        <v>17.5</v>
      </c>
      <c r="H24" s="47">
        <v>17.5</v>
      </c>
    </row>
    <row r="25" spans="1:8" ht="27.75" customHeight="1" x14ac:dyDescent="0.3">
      <c r="A25" s="46"/>
      <c r="B25" s="73" t="s">
        <v>7</v>
      </c>
      <c r="C25" s="6"/>
      <c r="D25" s="37">
        <f t="shared" si="3"/>
        <v>59880</v>
      </c>
      <c r="E25" s="7">
        <f>SUM(E12:E24)</f>
        <v>13812.5</v>
      </c>
      <c r="F25" s="7">
        <f>SUM(F12:F24)</f>
        <v>15292.5</v>
      </c>
      <c r="G25" s="7">
        <f>SUM(G12:G24)</f>
        <v>15617.5</v>
      </c>
      <c r="H25" s="49">
        <f>SUM(H12:H24)</f>
        <v>15157.5</v>
      </c>
    </row>
    <row r="26" spans="1:8" ht="27.75" customHeight="1" x14ac:dyDescent="0.3">
      <c r="A26" s="46"/>
      <c r="B26" s="110" t="s">
        <v>8</v>
      </c>
      <c r="C26" s="111"/>
      <c r="D26" s="111"/>
      <c r="E26" s="111"/>
      <c r="F26" s="111"/>
      <c r="G26" s="111"/>
      <c r="H26" s="45"/>
    </row>
    <row r="27" spans="1:8" ht="187.5" customHeight="1" x14ac:dyDescent="0.3">
      <c r="A27" s="46">
        <v>1</v>
      </c>
      <c r="B27" s="30" t="s">
        <v>54</v>
      </c>
      <c r="C27" s="74" t="s">
        <v>9</v>
      </c>
      <c r="D27" s="37">
        <f>SUM(E27,F27,G27,H27)</f>
        <v>1158.2</v>
      </c>
      <c r="E27" s="4">
        <v>290.2</v>
      </c>
      <c r="F27" s="4">
        <v>280</v>
      </c>
      <c r="G27" s="4">
        <v>280</v>
      </c>
      <c r="H27" s="48">
        <v>308</v>
      </c>
    </row>
    <row r="28" spans="1:8" ht="134.25" customHeight="1" x14ac:dyDescent="0.3">
      <c r="A28" s="46">
        <v>2</v>
      </c>
      <c r="B28" s="30" t="s">
        <v>65</v>
      </c>
      <c r="C28" s="74" t="s">
        <v>55</v>
      </c>
      <c r="D28" s="37">
        <f>SUM(E28,F28,G28,H28)</f>
        <v>800</v>
      </c>
      <c r="E28" s="4">
        <v>200</v>
      </c>
      <c r="F28" s="4">
        <v>200</v>
      </c>
      <c r="G28" s="4">
        <v>200</v>
      </c>
      <c r="H28" s="48">
        <v>200</v>
      </c>
    </row>
    <row r="29" spans="1:8" ht="111.75" customHeight="1" thickBot="1" x14ac:dyDescent="0.35">
      <c r="A29" s="80">
        <v>3</v>
      </c>
      <c r="B29" s="81" t="s">
        <v>41</v>
      </c>
      <c r="C29" s="82" t="s">
        <v>10</v>
      </c>
      <c r="D29" s="83">
        <f>SUM(E29,F29,G29,H29)</f>
        <v>110</v>
      </c>
      <c r="E29" s="84">
        <v>35</v>
      </c>
      <c r="F29" s="84">
        <v>25</v>
      </c>
      <c r="G29" s="84">
        <v>25</v>
      </c>
      <c r="H29" s="85">
        <v>25</v>
      </c>
    </row>
    <row r="30" spans="1:8" ht="72" customHeight="1" x14ac:dyDescent="0.3">
      <c r="A30" s="75">
        <v>4</v>
      </c>
      <c r="B30" s="76" t="s">
        <v>11</v>
      </c>
      <c r="C30" s="77"/>
      <c r="D30" s="78">
        <f>D31+D32+D33+D35</f>
        <v>9750</v>
      </c>
      <c r="E30" s="78">
        <f>E31+E32+E33+E35</f>
        <v>3300</v>
      </c>
      <c r="F30" s="78">
        <f t="shared" ref="F30:H30" si="4">F31+F32+F33+F35</f>
        <v>1170</v>
      </c>
      <c r="G30" s="78">
        <f t="shared" si="4"/>
        <v>1430</v>
      </c>
      <c r="H30" s="79">
        <f t="shared" si="4"/>
        <v>3850</v>
      </c>
    </row>
    <row r="31" spans="1:8" ht="43.5" customHeight="1" x14ac:dyDescent="0.3">
      <c r="A31" s="46"/>
      <c r="B31" s="9"/>
      <c r="C31" s="10" t="s">
        <v>12</v>
      </c>
      <c r="D31" s="11">
        <f>E31+F31+G31+H31</f>
        <v>7000</v>
      </c>
      <c r="E31" s="12">
        <v>2800</v>
      </c>
      <c r="F31" s="12">
        <v>700</v>
      </c>
      <c r="G31" s="12">
        <v>900</v>
      </c>
      <c r="H31" s="57">
        <v>2600</v>
      </c>
    </row>
    <row r="32" spans="1:8" ht="63" customHeight="1" x14ac:dyDescent="0.3">
      <c r="A32" s="46"/>
      <c r="B32" s="9"/>
      <c r="C32" s="10" t="s">
        <v>13</v>
      </c>
      <c r="D32" s="11">
        <f t="shared" ref="D32:D35" si="5">E32+F32+G32+H32</f>
        <v>1520</v>
      </c>
      <c r="E32" s="12">
        <v>400</v>
      </c>
      <c r="F32" s="12">
        <v>350</v>
      </c>
      <c r="G32" s="12">
        <v>410</v>
      </c>
      <c r="H32" s="57">
        <v>360</v>
      </c>
    </row>
    <row r="33" spans="1:8" ht="41.25" customHeight="1" x14ac:dyDescent="0.3">
      <c r="A33" s="46"/>
      <c r="B33" s="9"/>
      <c r="C33" s="10" t="s">
        <v>14</v>
      </c>
      <c r="D33" s="11">
        <f t="shared" si="5"/>
        <v>650</v>
      </c>
      <c r="E33" s="12">
        <v>0</v>
      </c>
      <c r="F33" s="12">
        <v>0</v>
      </c>
      <c r="G33" s="12">
        <v>0</v>
      </c>
      <c r="H33" s="57">
        <v>650</v>
      </c>
    </row>
    <row r="34" spans="1:8" ht="42.75" hidden="1" customHeight="1" x14ac:dyDescent="0.3">
      <c r="A34" s="46"/>
      <c r="B34" s="9"/>
      <c r="C34" s="10"/>
      <c r="D34" s="11">
        <f t="shared" si="5"/>
        <v>0</v>
      </c>
      <c r="E34" s="12"/>
      <c r="F34" s="12"/>
      <c r="G34" s="12"/>
      <c r="H34" s="45"/>
    </row>
    <row r="35" spans="1:8" ht="42.75" customHeight="1" x14ac:dyDescent="0.3">
      <c r="A35" s="46"/>
      <c r="B35" s="9"/>
      <c r="C35" s="10" t="s">
        <v>15</v>
      </c>
      <c r="D35" s="11">
        <f t="shared" si="5"/>
        <v>580</v>
      </c>
      <c r="E35" s="12">
        <v>100</v>
      </c>
      <c r="F35" s="12">
        <v>120</v>
      </c>
      <c r="G35" s="12">
        <v>120</v>
      </c>
      <c r="H35" s="57">
        <v>240</v>
      </c>
    </row>
    <row r="36" spans="1:8" ht="39" customHeight="1" x14ac:dyDescent="0.3">
      <c r="A36" s="46">
        <v>5</v>
      </c>
      <c r="B36" s="9" t="s">
        <v>16</v>
      </c>
      <c r="C36" s="31"/>
      <c r="D36" s="8">
        <f>D39+D40+D43+D46</f>
        <v>19235</v>
      </c>
      <c r="E36" s="8">
        <f>E39+E40+E43+E46</f>
        <v>4875</v>
      </c>
      <c r="F36" s="8">
        <f t="shared" ref="F36:H36" si="6">F39+F40+F43+F46</f>
        <v>4732</v>
      </c>
      <c r="G36" s="8">
        <f t="shared" si="6"/>
        <v>2395</v>
      </c>
      <c r="H36" s="8">
        <f t="shared" si="6"/>
        <v>7233</v>
      </c>
    </row>
    <row r="37" spans="1:8" ht="42" hidden="1" customHeight="1" x14ac:dyDescent="0.3">
      <c r="A37" s="46"/>
      <c r="B37" s="30"/>
      <c r="C37" s="10"/>
      <c r="D37" s="11"/>
      <c r="E37" s="12"/>
      <c r="F37" s="12"/>
      <c r="G37" s="12"/>
      <c r="H37" s="45"/>
    </row>
    <row r="38" spans="1:8" ht="60" hidden="1" customHeight="1" x14ac:dyDescent="0.3">
      <c r="A38" s="46"/>
      <c r="B38" s="30"/>
      <c r="C38" s="10"/>
      <c r="D38" s="11"/>
      <c r="E38" s="12"/>
      <c r="F38" s="12"/>
      <c r="G38" s="12"/>
      <c r="H38" s="45"/>
    </row>
    <row r="39" spans="1:8" ht="35.450000000000003" customHeight="1" x14ac:dyDescent="0.3">
      <c r="A39" s="46"/>
      <c r="B39" s="30"/>
      <c r="C39" s="10" t="s">
        <v>17</v>
      </c>
      <c r="D39" s="11">
        <f>E39+F39+G39+H39</f>
        <v>17100</v>
      </c>
      <c r="E39" s="12">
        <v>4700</v>
      </c>
      <c r="F39" s="12">
        <v>4300</v>
      </c>
      <c r="G39" s="12">
        <v>2200</v>
      </c>
      <c r="H39" s="57">
        <v>5900</v>
      </c>
    </row>
    <row r="40" spans="1:8" ht="39" customHeight="1" x14ac:dyDescent="0.3">
      <c r="A40" s="46"/>
      <c r="B40" s="30"/>
      <c r="C40" s="10" t="s">
        <v>14</v>
      </c>
      <c r="D40" s="11">
        <f t="shared" ref="D40:D46" si="7">E40+F40+G40+H40</f>
        <v>1500</v>
      </c>
      <c r="E40" s="12">
        <v>150</v>
      </c>
      <c r="F40" s="12">
        <v>350</v>
      </c>
      <c r="G40" s="12">
        <v>0</v>
      </c>
      <c r="H40" s="57">
        <v>1000</v>
      </c>
    </row>
    <row r="41" spans="1:8" ht="71.45" hidden="1" customHeight="1" x14ac:dyDescent="0.3">
      <c r="A41" s="46"/>
      <c r="B41" s="30"/>
      <c r="C41" s="10"/>
      <c r="D41" s="11">
        <f t="shared" si="7"/>
        <v>0</v>
      </c>
      <c r="E41" s="12"/>
      <c r="F41" s="12"/>
      <c r="G41" s="12"/>
      <c r="H41" s="45"/>
    </row>
    <row r="42" spans="1:8" ht="71.25" hidden="1" customHeight="1" x14ac:dyDescent="0.3">
      <c r="A42" s="46"/>
      <c r="B42" s="30"/>
      <c r="C42" s="10" t="s">
        <v>13</v>
      </c>
      <c r="D42" s="11">
        <f t="shared" si="7"/>
        <v>0</v>
      </c>
      <c r="E42" s="12"/>
      <c r="F42" s="12"/>
      <c r="G42" s="12"/>
      <c r="H42" s="45"/>
    </row>
    <row r="43" spans="1:8" ht="69.75" customHeight="1" x14ac:dyDescent="0.3">
      <c r="A43" s="46"/>
      <c r="B43" s="30"/>
      <c r="C43" s="10" t="s">
        <v>22</v>
      </c>
      <c r="D43" s="11">
        <f t="shared" si="7"/>
        <v>315</v>
      </c>
      <c r="E43" s="12">
        <v>25</v>
      </c>
      <c r="F43" s="12">
        <v>82</v>
      </c>
      <c r="G43" s="12">
        <v>85</v>
      </c>
      <c r="H43" s="57">
        <v>123</v>
      </c>
    </row>
    <row r="44" spans="1:8" ht="80.25" hidden="1" customHeight="1" x14ac:dyDescent="0.3">
      <c r="A44" s="46"/>
      <c r="B44" s="42"/>
      <c r="C44" s="10"/>
      <c r="D44" s="11">
        <f t="shared" si="7"/>
        <v>0</v>
      </c>
      <c r="E44" s="8"/>
      <c r="F44" s="8"/>
      <c r="G44" s="8"/>
      <c r="H44" s="56"/>
    </row>
    <row r="45" spans="1:8" ht="71.25" hidden="1" customHeight="1" x14ac:dyDescent="0.3">
      <c r="A45" s="46"/>
      <c r="B45" s="42"/>
      <c r="C45" s="10"/>
      <c r="D45" s="11">
        <f t="shared" si="7"/>
        <v>0</v>
      </c>
      <c r="E45" s="8"/>
      <c r="F45" s="8"/>
      <c r="G45" s="8"/>
      <c r="H45" s="56"/>
    </row>
    <row r="46" spans="1:8" s="86" customFormat="1" ht="71.25" customHeight="1" x14ac:dyDescent="0.3">
      <c r="A46" s="46"/>
      <c r="B46" s="42"/>
      <c r="C46" s="10" t="s">
        <v>15</v>
      </c>
      <c r="D46" s="11">
        <f t="shared" si="7"/>
        <v>320</v>
      </c>
      <c r="E46" s="12">
        <v>0</v>
      </c>
      <c r="F46" s="12">
        <v>0</v>
      </c>
      <c r="G46" s="12">
        <v>110</v>
      </c>
      <c r="H46" s="12">
        <v>210</v>
      </c>
    </row>
    <row r="47" spans="1:8" s="86" customFormat="1" ht="93" customHeight="1" x14ac:dyDescent="0.3">
      <c r="A47" s="46">
        <v>6</v>
      </c>
      <c r="B47" s="42" t="s">
        <v>69</v>
      </c>
      <c r="C47" s="10" t="s">
        <v>17</v>
      </c>
      <c r="D47" s="14">
        <f>E47+F47+G47+H47</f>
        <v>1910</v>
      </c>
      <c r="E47" s="14">
        <v>600</v>
      </c>
      <c r="F47" s="14">
        <v>600</v>
      </c>
      <c r="G47" s="14">
        <v>110</v>
      </c>
      <c r="H47" s="14">
        <v>600</v>
      </c>
    </row>
    <row r="48" spans="1:8" s="86" customFormat="1" ht="71.25" hidden="1" customHeight="1" x14ac:dyDescent="0.3">
      <c r="A48" s="46"/>
      <c r="B48" s="42"/>
      <c r="C48" s="10"/>
      <c r="D48" s="11"/>
      <c r="E48" s="12"/>
      <c r="F48" s="12"/>
      <c r="G48" s="12"/>
      <c r="H48" s="12"/>
    </row>
    <row r="49" spans="1:14" ht="32.25" customHeight="1" x14ac:dyDescent="0.3">
      <c r="A49" s="46"/>
      <c r="B49" s="13" t="s">
        <v>19</v>
      </c>
      <c r="C49" s="31"/>
      <c r="D49" s="14">
        <f>E49+F49+G49+H49</f>
        <v>32963.199999999997</v>
      </c>
      <c r="E49" s="14">
        <f>E27+E28+E29+E30+E36+E44+E45+E47</f>
        <v>9300.2000000000007</v>
      </c>
      <c r="F49" s="14">
        <f>F27+F28+F29+F30+F36+F44+F45+F47</f>
        <v>7007</v>
      </c>
      <c r="G49" s="14">
        <f>G27+G28+G29+G30+G36+G44+G45+G47</f>
        <v>4440</v>
      </c>
      <c r="H49" s="14">
        <f>H27+H28+H29+H30+H36+H44+H45+H47</f>
        <v>12216</v>
      </c>
    </row>
    <row r="50" spans="1:14" ht="41.25" customHeight="1" x14ac:dyDescent="0.3">
      <c r="A50" s="58"/>
      <c r="B50" s="112" t="s">
        <v>20</v>
      </c>
      <c r="C50" s="112"/>
      <c r="D50" s="112"/>
      <c r="E50" s="112"/>
      <c r="F50" s="112"/>
      <c r="G50" s="112"/>
      <c r="H50" s="45"/>
    </row>
    <row r="51" spans="1:14" ht="233.25" customHeight="1" x14ac:dyDescent="0.3">
      <c r="A51" s="46">
        <v>1</v>
      </c>
      <c r="B51" s="30" t="s">
        <v>28</v>
      </c>
      <c r="C51" s="10" t="s">
        <v>58</v>
      </c>
      <c r="D51" s="14">
        <f>E51+F51+G51+H51</f>
        <v>21350</v>
      </c>
      <c r="E51" s="14">
        <v>0</v>
      </c>
      <c r="F51" s="8">
        <v>0</v>
      </c>
      <c r="G51" s="8">
        <v>10000</v>
      </c>
      <c r="H51" s="56">
        <v>11350</v>
      </c>
    </row>
    <row r="52" spans="1:14" ht="37.5" hidden="1" customHeight="1" x14ac:dyDescent="0.3">
      <c r="A52" s="46"/>
      <c r="B52" s="15"/>
      <c r="C52" s="16"/>
      <c r="D52" s="8"/>
      <c r="E52" s="8"/>
      <c r="F52" s="8"/>
      <c r="G52" s="8"/>
      <c r="H52" s="56"/>
    </row>
    <row r="53" spans="1:14" ht="34.5" hidden="1" customHeight="1" x14ac:dyDescent="0.3">
      <c r="A53" s="59"/>
      <c r="B53" s="32"/>
      <c r="C53" s="10" t="s">
        <v>18</v>
      </c>
      <c r="D53" s="11"/>
      <c r="E53" s="11"/>
      <c r="F53" s="12"/>
      <c r="G53" s="12"/>
      <c r="H53" s="45"/>
    </row>
    <row r="54" spans="1:14" ht="55.5" hidden="1" customHeight="1" x14ac:dyDescent="0.3">
      <c r="A54" s="59"/>
      <c r="B54" s="32"/>
      <c r="C54" s="10"/>
      <c r="D54" s="11"/>
      <c r="E54" s="11"/>
      <c r="F54" s="12"/>
      <c r="G54" s="12"/>
      <c r="H54" s="57"/>
    </row>
    <row r="55" spans="1:14" ht="35.25" hidden="1" customHeight="1" x14ac:dyDescent="0.3">
      <c r="A55" s="59"/>
      <c r="B55" s="32"/>
      <c r="C55" s="10"/>
      <c r="D55" s="11"/>
      <c r="E55" s="11"/>
      <c r="F55" s="12"/>
      <c r="G55" s="12"/>
      <c r="H55" s="45"/>
    </row>
    <row r="56" spans="1:14" ht="54.75" hidden="1" customHeight="1" x14ac:dyDescent="0.3">
      <c r="A56" s="59"/>
      <c r="B56" s="32"/>
      <c r="C56" s="10"/>
      <c r="D56" s="11"/>
      <c r="E56" s="11"/>
      <c r="F56" s="12"/>
      <c r="G56" s="12"/>
      <c r="H56" s="45"/>
    </row>
    <row r="57" spans="1:14" ht="64.5" hidden="1" customHeight="1" x14ac:dyDescent="0.3">
      <c r="A57" s="59"/>
      <c r="B57" s="32"/>
      <c r="C57" s="10"/>
      <c r="D57" s="11"/>
      <c r="E57" s="12"/>
      <c r="F57" s="12"/>
      <c r="G57" s="12"/>
      <c r="H57" s="57"/>
    </row>
    <row r="58" spans="1:14" ht="57.75" hidden="1" customHeight="1" x14ac:dyDescent="0.3">
      <c r="A58" s="59"/>
      <c r="B58" s="32"/>
      <c r="C58" s="10"/>
      <c r="D58" s="11"/>
      <c r="E58" s="11"/>
      <c r="F58" s="12"/>
      <c r="G58" s="12"/>
      <c r="H58" s="57"/>
    </row>
    <row r="59" spans="1:14" ht="36.75" hidden="1" customHeight="1" x14ac:dyDescent="0.3">
      <c r="A59" s="54"/>
      <c r="B59" s="55"/>
      <c r="C59" s="50"/>
      <c r="D59" s="51"/>
      <c r="E59" s="51"/>
      <c r="F59" s="51"/>
      <c r="G59" s="52"/>
      <c r="H59" s="53"/>
    </row>
    <row r="60" spans="1:14" ht="69.75" customHeight="1" x14ac:dyDescent="0.3">
      <c r="A60" s="60">
        <v>2</v>
      </c>
      <c r="B60" s="30" t="s">
        <v>45</v>
      </c>
      <c r="C60" s="16"/>
      <c r="D60" s="14">
        <f>E60+F60+G60+H60</f>
        <v>8442.1</v>
      </c>
      <c r="E60" s="14">
        <f>E62+E63+E74</f>
        <v>1849</v>
      </c>
      <c r="F60" s="14">
        <f>F62+F63+F74</f>
        <v>1741.6</v>
      </c>
      <c r="G60" s="14">
        <f>G62+G63+G74</f>
        <v>1212.9000000000001</v>
      </c>
      <c r="H60" s="14">
        <f>H62+H63+H74</f>
        <v>3638.6</v>
      </c>
      <c r="I60" s="29"/>
      <c r="J60" s="29"/>
      <c r="K60" s="29"/>
      <c r="L60" s="29"/>
      <c r="M60" s="29"/>
      <c r="N60" s="29"/>
    </row>
    <row r="61" spans="1:14" ht="36" hidden="1" customHeight="1" x14ac:dyDescent="0.3">
      <c r="A61" s="59"/>
      <c r="B61" s="32"/>
      <c r="C61" s="10"/>
      <c r="D61" s="11"/>
      <c r="E61" s="12"/>
      <c r="F61" s="14"/>
      <c r="G61" s="14"/>
      <c r="H61" s="45"/>
    </row>
    <row r="62" spans="1:14" ht="93.75" hidden="1" customHeight="1" x14ac:dyDescent="0.3">
      <c r="A62" s="60"/>
      <c r="B62" s="64"/>
      <c r="C62" s="10"/>
      <c r="D62" s="11"/>
      <c r="E62" s="11"/>
      <c r="F62" s="11"/>
      <c r="G62" s="11"/>
      <c r="H62" s="61"/>
    </row>
    <row r="63" spans="1:14" ht="162" customHeight="1" x14ac:dyDescent="0.3">
      <c r="A63" s="46" t="s">
        <v>23</v>
      </c>
      <c r="B63" s="94" t="s">
        <v>70</v>
      </c>
      <c r="C63" s="95" t="s">
        <v>12</v>
      </c>
      <c r="D63" s="96">
        <f>E63+F63+G63+H63</f>
        <v>8442.1</v>
      </c>
      <c r="E63" s="97">
        <v>1849</v>
      </c>
      <c r="F63" s="97">
        <v>1741.6</v>
      </c>
      <c r="G63" s="97">
        <v>1212.9000000000001</v>
      </c>
      <c r="H63" s="98">
        <v>3638.6</v>
      </c>
      <c r="I63" s="21"/>
      <c r="J63" s="21"/>
      <c r="K63" s="21"/>
      <c r="L63" s="21"/>
      <c r="M63" s="21"/>
      <c r="N63" s="21"/>
    </row>
    <row r="64" spans="1:14" ht="42" hidden="1" customHeight="1" x14ac:dyDescent="0.3">
      <c r="A64" s="59"/>
      <c r="B64" s="62" t="s">
        <v>25</v>
      </c>
      <c r="C64" s="10" t="s">
        <v>24</v>
      </c>
      <c r="D64" s="11">
        <f t="shared" ref="D64:D73" si="8">E64+F64+G64+H64</f>
        <v>0</v>
      </c>
      <c r="E64" s="12"/>
      <c r="F64" s="11"/>
      <c r="G64" s="11"/>
      <c r="H64" s="45"/>
    </row>
    <row r="65" spans="1:8" ht="45.75" hidden="1" customHeight="1" x14ac:dyDescent="0.3">
      <c r="A65" s="59"/>
      <c r="B65" s="32"/>
      <c r="C65" s="10" t="s">
        <v>24</v>
      </c>
      <c r="D65" s="11">
        <f t="shared" si="8"/>
        <v>0</v>
      </c>
      <c r="E65" s="12"/>
      <c r="F65" s="11"/>
      <c r="G65" s="11"/>
      <c r="H65" s="45"/>
    </row>
    <row r="66" spans="1:8" ht="89.25" hidden="1" customHeight="1" x14ac:dyDescent="0.3">
      <c r="A66" s="46" t="s">
        <v>26</v>
      </c>
      <c r="B66" s="30" t="s">
        <v>31</v>
      </c>
      <c r="C66" s="10" t="s">
        <v>24</v>
      </c>
      <c r="D66" s="11">
        <f t="shared" si="8"/>
        <v>0</v>
      </c>
      <c r="E66" s="12"/>
      <c r="F66" s="11"/>
      <c r="G66" s="11"/>
      <c r="H66" s="45"/>
    </row>
    <row r="67" spans="1:8" ht="81.75" hidden="1" customHeight="1" x14ac:dyDescent="0.3">
      <c r="A67" s="46"/>
      <c r="B67" s="30"/>
      <c r="C67" s="10" t="s">
        <v>24</v>
      </c>
      <c r="D67" s="11">
        <f t="shared" si="8"/>
        <v>0</v>
      </c>
      <c r="E67" s="12"/>
      <c r="F67" s="11"/>
      <c r="G67" s="11"/>
      <c r="H67" s="45"/>
    </row>
    <row r="68" spans="1:8" ht="56.25" hidden="1" customHeight="1" x14ac:dyDescent="0.3">
      <c r="A68" s="59"/>
      <c r="B68" s="32"/>
      <c r="C68" s="10" t="s">
        <v>24</v>
      </c>
      <c r="D68" s="11">
        <f t="shared" si="8"/>
        <v>0</v>
      </c>
      <c r="E68" s="12"/>
      <c r="F68" s="11"/>
      <c r="G68" s="11"/>
      <c r="H68" s="45"/>
    </row>
    <row r="69" spans="1:8" ht="42" hidden="1" customHeight="1" x14ac:dyDescent="0.3">
      <c r="A69" s="59"/>
      <c r="B69" s="32"/>
      <c r="C69" s="10" t="s">
        <v>24</v>
      </c>
      <c r="D69" s="11">
        <f t="shared" si="8"/>
        <v>0</v>
      </c>
      <c r="E69" s="12"/>
      <c r="F69" s="11"/>
      <c r="G69" s="11"/>
      <c r="H69" s="45"/>
    </row>
    <row r="70" spans="1:8" ht="101.25" hidden="1" customHeight="1" x14ac:dyDescent="0.3">
      <c r="A70" s="46"/>
      <c r="B70" s="30"/>
      <c r="C70" s="10" t="s">
        <v>24</v>
      </c>
      <c r="D70" s="11">
        <f t="shared" si="8"/>
        <v>0</v>
      </c>
      <c r="E70" s="8"/>
      <c r="F70" s="11"/>
      <c r="G70" s="11"/>
      <c r="H70" s="45"/>
    </row>
    <row r="71" spans="1:8" ht="117.75" hidden="1" customHeight="1" x14ac:dyDescent="0.3">
      <c r="A71" s="46"/>
      <c r="B71" s="30"/>
      <c r="C71" s="10" t="s">
        <v>24</v>
      </c>
      <c r="D71" s="11">
        <f t="shared" si="8"/>
        <v>0</v>
      </c>
      <c r="E71" s="14"/>
      <c r="F71" s="11"/>
      <c r="G71" s="11"/>
      <c r="H71" s="45"/>
    </row>
    <row r="72" spans="1:8" ht="72" hidden="1" customHeight="1" x14ac:dyDescent="0.3">
      <c r="A72" s="46"/>
      <c r="B72" s="30"/>
      <c r="C72" s="10" t="s">
        <v>24</v>
      </c>
      <c r="D72" s="11">
        <f t="shared" si="8"/>
        <v>0</v>
      </c>
      <c r="E72" s="11"/>
      <c r="F72" s="11"/>
      <c r="G72" s="11"/>
      <c r="H72" s="45"/>
    </row>
    <row r="73" spans="1:8" ht="55.5" hidden="1" customHeight="1" x14ac:dyDescent="0.3">
      <c r="A73" s="46"/>
      <c r="B73" s="30"/>
      <c r="C73" s="10" t="s">
        <v>24</v>
      </c>
      <c r="D73" s="11">
        <f t="shared" si="8"/>
        <v>0</v>
      </c>
      <c r="E73" s="11"/>
      <c r="F73" s="11"/>
      <c r="G73" s="11"/>
      <c r="H73" s="45"/>
    </row>
    <row r="74" spans="1:8" ht="196.5" hidden="1" customHeight="1" x14ac:dyDescent="0.3">
      <c r="A74" s="46"/>
      <c r="B74" s="63"/>
      <c r="C74" s="10"/>
      <c r="D74" s="11"/>
      <c r="E74" s="11"/>
      <c r="F74" s="11"/>
      <c r="G74" s="11"/>
      <c r="H74" s="61"/>
    </row>
    <row r="75" spans="1:8" ht="90" hidden="1" customHeight="1" x14ac:dyDescent="0.3">
      <c r="A75" s="46"/>
      <c r="B75" s="64"/>
      <c r="C75" s="10"/>
      <c r="D75" s="11"/>
      <c r="E75" s="11"/>
      <c r="F75" s="11"/>
      <c r="G75" s="11"/>
      <c r="H75" s="91"/>
    </row>
    <row r="76" spans="1:8" ht="125.25" customHeight="1" x14ac:dyDescent="0.3">
      <c r="A76" s="46">
        <v>3</v>
      </c>
      <c r="B76" s="30" t="s">
        <v>71</v>
      </c>
      <c r="C76" s="10"/>
      <c r="D76" s="8">
        <f>E76+F76+G76+H76</f>
        <v>23450</v>
      </c>
      <c r="E76" s="8">
        <f>E79+E80</f>
        <v>5605</v>
      </c>
      <c r="F76" s="8">
        <f t="shared" ref="F76:H76" si="9">F79+F80</f>
        <v>5645</v>
      </c>
      <c r="G76" s="8">
        <f t="shared" si="9"/>
        <v>4400</v>
      </c>
      <c r="H76" s="8">
        <f t="shared" si="9"/>
        <v>7800</v>
      </c>
    </row>
    <row r="77" spans="1:8" ht="58.7" hidden="1" customHeight="1" x14ac:dyDescent="0.3">
      <c r="A77" s="46"/>
      <c r="B77" s="30"/>
      <c r="C77" s="65"/>
      <c r="D77" s="11"/>
      <c r="E77" s="11"/>
      <c r="F77" s="8"/>
      <c r="G77" s="87"/>
      <c r="H77" s="28"/>
    </row>
    <row r="78" spans="1:8" ht="49.7" hidden="1" customHeight="1" x14ac:dyDescent="0.3">
      <c r="A78" s="46"/>
      <c r="B78" s="30"/>
      <c r="C78" s="31"/>
      <c r="D78" s="11"/>
      <c r="E78" s="11"/>
      <c r="F78" s="8"/>
      <c r="G78" s="87"/>
      <c r="H78" s="28"/>
    </row>
    <row r="79" spans="1:8" ht="54.75" customHeight="1" x14ac:dyDescent="0.3">
      <c r="A79" s="46"/>
      <c r="B79" s="30"/>
      <c r="C79" s="93" t="s">
        <v>12</v>
      </c>
      <c r="D79" s="11">
        <f>E79+F79+G79+H79</f>
        <v>22400</v>
      </c>
      <c r="E79" s="11">
        <f>2000+3500</f>
        <v>5500</v>
      </c>
      <c r="F79" s="12">
        <f>1900+3500</f>
        <v>5400</v>
      </c>
      <c r="G79" s="88">
        <f>900+3500</f>
        <v>4400</v>
      </c>
      <c r="H79" s="12">
        <f>2600+4500</f>
        <v>7100</v>
      </c>
    </row>
    <row r="80" spans="1:8" ht="54.75" customHeight="1" x14ac:dyDescent="0.3">
      <c r="A80" s="46"/>
      <c r="B80" s="30"/>
      <c r="C80" s="31" t="s">
        <v>43</v>
      </c>
      <c r="D80" s="11">
        <f>E80+F80+G80+H80</f>
        <v>1050</v>
      </c>
      <c r="E80" s="11">
        <v>105</v>
      </c>
      <c r="F80" s="12">
        <v>245</v>
      </c>
      <c r="G80" s="88">
        <v>0</v>
      </c>
      <c r="H80" s="12">
        <v>700</v>
      </c>
    </row>
    <row r="81" spans="1:9" ht="66.75" hidden="1" customHeight="1" x14ac:dyDescent="0.3">
      <c r="A81" s="46"/>
      <c r="B81" s="30"/>
      <c r="C81" s="31"/>
      <c r="D81" s="11"/>
      <c r="E81" s="11"/>
      <c r="F81" s="12"/>
      <c r="G81" s="88"/>
      <c r="H81" s="12"/>
    </row>
    <row r="82" spans="1:9" ht="64.5" hidden="1" customHeight="1" x14ac:dyDescent="0.3">
      <c r="A82" s="46">
        <v>4</v>
      </c>
      <c r="B82" s="30" t="s">
        <v>27</v>
      </c>
      <c r="C82" s="28"/>
      <c r="D82" s="8"/>
      <c r="E82" s="8"/>
      <c r="F82" s="8"/>
      <c r="G82" s="87"/>
      <c r="H82" s="8"/>
    </row>
    <row r="83" spans="1:9" ht="39.75" hidden="1" customHeight="1" x14ac:dyDescent="0.3">
      <c r="A83" s="46"/>
      <c r="B83" s="30"/>
      <c r="C83" s="66"/>
      <c r="D83" s="11"/>
      <c r="E83" s="67"/>
      <c r="F83" s="67"/>
      <c r="G83" s="89"/>
      <c r="H83" s="28"/>
    </row>
    <row r="84" spans="1:9" ht="41.25" hidden="1" customHeight="1" x14ac:dyDescent="0.3">
      <c r="A84" s="46"/>
      <c r="B84" s="30"/>
      <c r="C84" s="68"/>
      <c r="D84" s="11"/>
      <c r="E84" s="12"/>
      <c r="F84" s="12"/>
      <c r="G84" s="88"/>
      <c r="H84" s="28"/>
    </row>
    <row r="85" spans="1:9" ht="61.5" hidden="1" customHeight="1" x14ac:dyDescent="0.3">
      <c r="A85" s="46"/>
      <c r="B85" s="30"/>
      <c r="C85" s="31"/>
      <c r="D85" s="11"/>
      <c r="E85" s="11"/>
      <c r="F85" s="12"/>
      <c r="G85" s="88"/>
      <c r="H85" s="28"/>
    </row>
    <row r="86" spans="1:9" ht="55.5" hidden="1" customHeight="1" x14ac:dyDescent="0.3">
      <c r="A86" s="46"/>
      <c r="B86" s="30"/>
      <c r="C86" s="10" t="s">
        <v>14</v>
      </c>
      <c r="D86" s="11"/>
      <c r="E86" s="11"/>
      <c r="F86" s="12"/>
      <c r="G86" s="88"/>
      <c r="H86" s="28"/>
    </row>
    <row r="87" spans="1:9" ht="60.75" hidden="1" customHeight="1" x14ac:dyDescent="0.3">
      <c r="A87" s="46"/>
      <c r="B87" s="30"/>
      <c r="C87" s="10"/>
      <c r="D87" s="11"/>
      <c r="E87" s="11"/>
      <c r="F87" s="12"/>
      <c r="G87" s="88"/>
      <c r="H87" s="28"/>
    </row>
    <row r="88" spans="1:9" ht="61.5" hidden="1" customHeight="1" x14ac:dyDescent="0.3">
      <c r="A88" s="46"/>
      <c r="B88" s="30"/>
      <c r="C88" s="65"/>
      <c r="D88" s="11"/>
      <c r="E88" s="11"/>
      <c r="F88" s="12"/>
      <c r="G88" s="88"/>
      <c r="H88" s="28"/>
    </row>
    <row r="89" spans="1:9" ht="3" hidden="1" customHeight="1" x14ac:dyDescent="0.3">
      <c r="A89" s="46"/>
      <c r="B89" s="30"/>
      <c r="C89" s="10" t="s">
        <v>22</v>
      </c>
      <c r="D89" s="11"/>
      <c r="E89" s="11"/>
      <c r="F89" s="12"/>
      <c r="G89" s="88"/>
      <c r="H89" s="28"/>
    </row>
    <row r="90" spans="1:9" ht="42" customHeight="1" x14ac:dyDescent="0.3">
      <c r="A90" s="46">
        <v>4</v>
      </c>
      <c r="B90" s="15" t="s">
        <v>21</v>
      </c>
      <c r="C90" s="16"/>
      <c r="D90" s="8">
        <f>F90+G90+H90+E90</f>
        <v>1050</v>
      </c>
      <c r="E90" s="8">
        <f>E91+E92+E93</f>
        <v>245</v>
      </c>
      <c r="F90" s="8">
        <f t="shared" ref="F90:H90" si="10">F91+F92+F93</f>
        <v>232</v>
      </c>
      <c r="G90" s="87">
        <f t="shared" si="10"/>
        <v>209</v>
      </c>
      <c r="H90" s="8">
        <f t="shared" si="10"/>
        <v>364</v>
      </c>
    </row>
    <row r="91" spans="1:9" ht="42" customHeight="1" x14ac:dyDescent="0.3">
      <c r="A91" s="46"/>
      <c r="B91" s="32"/>
      <c r="C91" s="10" t="s">
        <v>14</v>
      </c>
      <c r="D91" s="11">
        <f>E91+F91+G91+H91</f>
        <v>500</v>
      </c>
      <c r="E91" s="11">
        <v>125</v>
      </c>
      <c r="F91" s="12">
        <v>125</v>
      </c>
      <c r="G91" s="88">
        <v>125</v>
      </c>
      <c r="H91" s="12">
        <v>125</v>
      </c>
    </row>
    <row r="92" spans="1:9" ht="58.5" customHeight="1" x14ac:dyDescent="0.3">
      <c r="A92" s="46"/>
      <c r="B92" s="30"/>
      <c r="C92" s="10" t="s">
        <v>22</v>
      </c>
      <c r="D92" s="11">
        <f t="shared" ref="D92:D93" si="11">E92+F92+G92+H92</f>
        <v>500</v>
      </c>
      <c r="E92" s="12">
        <v>120</v>
      </c>
      <c r="F92" s="12">
        <v>107</v>
      </c>
      <c r="G92" s="88">
        <v>84</v>
      </c>
      <c r="H92" s="12">
        <v>189</v>
      </c>
    </row>
    <row r="93" spans="1:9" ht="38.25" customHeight="1" x14ac:dyDescent="0.3">
      <c r="A93" s="46"/>
      <c r="B93" s="30"/>
      <c r="C93" s="10" t="s">
        <v>15</v>
      </c>
      <c r="D93" s="11">
        <f t="shared" si="11"/>
        <v>50</v>
      </c>
      <c r="E93" s="11">
        <v>0</v>
      </c>
      <c r="F93" s="12">
        <v>0</v>
      </c>
      <c r="G93" s="88">
        <v>0</v>
      </c>
      <c r="H93" s="12">
        <v>50</v>
      </c>
    </row>
    <row r="94" spans="1:9" ht="47.25" customHeight="1" thickBot="1" x14ac:dyDescent="0.35">
      <c r="A94" s="69"/>
      <c r="B94" s="70" t="s">
        <v>29</v>
      </c>
      <c r="C94" s="71"/>
      <c r="D94" s="72">
        <f>D51+D60+D76+D90</f>
        <v>54292.1</v>
      </c>
      <c r="E94" s="72">
        <f>E51+E60+E76+E90</f>
        <v>7699</v>
      </c>
      <c r="F94" s="72">
        <f>F51+F60+F76+F90</f>
        <v>7618.6</v>
      </c>
      <c r="G94" s="90">
        <f>G51+G60+G76+G90</f>
        <v>15821.9</v>
      </c>
      <c r="H94" s="14">
        <f>H51+H60+H76+H90</f>
        <v>23152.6</v>
      </c>
      <c r="I94" s="27"/>
    </row>
    <row r="95" spans="1:9" ht="47.25" hidden="1" customHeight="1" x14ac:dyDescent="0.3">
      <c r="A95" s="17"/>
      <c r="B95" s="113"/>
      <c r="C95" s="113"/>
      <c r="D95" s="113"/>
      <c r="E95" s="113"/>
      <c r="F95" s="113"/>
      <c r="G95" s="113"/>
    </row>
    <row r="96" spans="1:9" ht="112.7" hidden="1" customHeight="1" x14ac:dyDescent="0.3">
      <c r="A96" s="18"/>
      <c r="B96" s="19"/>
      <c r="C96" s="20"/>
      <c r="D96" s="38"/>
      <c r="E96" s="21"/>
      <c r="F96" s="21"/>
      <c r="G96" s="21"/>
    </row>
    <row r="97" spans="1:8" ht="115.5" hidden="1" customHeight="1" x14ac:dyDescent="0.3">
      <c r="A97" s="18"/>
      <c r="B97" s="19"/>
      <c r="C97" s="20"/>
      <c r="D97" s="38"/>
      <c r="E97" s="21"/>
      <c r="F97" s="21"/>
      <c r="G97" s="21"/>
    </row>
    <row r="98" spans="1:8" ht="113.25" hidden="1" customHeight="1" x14ac:dyDescent="0.3">
      <c r="A98" s="18"/>
      <c r="B98" s="19"/>
      <c r="C98" s="22"/>
      <c r="D98" s="39"/>
      <c r="E98" s="23"/>
      <c r="F98" s="23"/>
      <c r="G98" s="23"/>
    </row>
    <row r="99" spans="1:8" ht="115.5" hidden="1" customHeight="1" x14ac:dyDescent="0.3">
      <c r="A99" s="18"/>
      <c r="B99" s="19"/>
      <c r="C99" s="22"/>
      <c r="D99" s="39"/>
      <c r="E99" s="23"/>
      <c r="F99" s="23"/>
      <c r="G99" s="23"/>
    </row>
    <row r="100" spans="1:8" ht="115.5" hidden="1" customHeight="1" x14ac:dyDescent="0.3">
      <c r="A100" s="18"/>
      <c r="B100" s="19"/>
      <c r="C100" s="22"/>
      <c r="D100" s="39"/>
      <c r="E100" s="23"/>
      <c r="F100" s="23"/>
      <c r="G100" s="23"/>
    </row>
    <row r="101" spans="1:8" ht="250.5" hidden="1" customHeight="1" x14ac:dyDescent="0.3">
      <c r="A101" s="18"/>
      <c r="B101" s="19"/>
      <c r="C101" s="22"/>
      <c r="D101" s="39"/>
      <c r="E101" s="23"/>
      <c r="F101" s="23"/>
      <c r="G101" s="23"/>
    </row>
    <row r="102" spans="1:8" ht="73.5" hidden="1" customHeight="1" x14ac:dyDescent="0.3">
      <c r="A102" s="18"/>
      <c r="B102" s="19"/>
      <c r="C102" s="22"/>
      <c r="D102" s="39"/>
      <c r="E102" s="23"/>
      <c r="F102" s="23"/>
      <c r="G102" s="23"/>
    </row>
    <row r="103" spans="1:8" ht="154.5" hidden="1" customHeight="1" x14ac:dyDescent="0.3">
      <c r="A103" s="18"/>
      <c r="B103" s="19"/>
      <c r="C103" s="22"/>
      <c r="D103" s="39"/>
      <c r="E103" s="23"/>
      <c r="F103" s="23"/>
      <c r="G103" s="23"/>
    </row>
    <row r="104" spans="1:8" ht="134.44999999999999" hidden="1" customHeight="1" x14ac:dyDescent="0.3">
      <c r="A104" s="18"/>
      <c r="B104" s="19"/>
      <c r="C104" s="22"/>
      <c r="D104" s="39"/>
      <c r="E104" s="23"/>
      <c r="F104" s="23"/>
      <c r="G104" s="23"/>
    </row>
    <row r="105" spans="1:8" ht="97.5" hidden="1" customHeight="1" x14ac:dyDescent="0.3">
      <c r="A105" s="18"/>
      <c r="B105" s="19"/>
      <c r="C105" s="22"/>
      <c r="D105" s="40"/>
      <c r="E105" s="17"/>
      <c r="F105" s="17"/>
      <c r="G105" s="17"/>
    </row>
    <row r="106" spans="1:8" ht="129" hidden="1" customHeight="1" x14ac:dyDescent="0.3">
      <c r="A106" s="99"/>
      <c r="B106" s="100"/>
      <c r="C106" s="101"/>
      <c r="D106" s="102"/>
      <c r="E106" s="103"/>
      <c r="F106" s="103"/>
      <c r="G106" s="103"/>
    </row>
    <row r="107" spans="1:8" ht="24.75" customHeight="1" x14ac:dyDescent="0.3">
      <c r="A107" s="104"/>
      <c r="B107" s="105"/>
      <c r="C107" s="106"/>
      <c r="D107" s="107"/>
      <c r="E107" s="108"/>
      <c r="F107" s="108"/>
      <c r="G107" s="108"/>
      <c r="H107" s="109"/>
    </row>
    <row r="108" spans="1:8" ht="29.25" customHeight="1" x14ac:dyDescent="0.3">
      <c r="A108" s="24"/>
      <c r="B108" s="24"/>
      <c r="C108" s="1"/>
      <c r="D108" s="41"/>
      <c r="E108" s="25"/>
      <c r="F108" s="26"/>
      <c r="G108" s="26"/>
    </row>
    <row r="109" spans="1:8" ht="22.5" customHeight="1" x14ac:dyDescent="0.3">
      <c r="A109" s="24"/>
      <c r="B109" s="117" t="s">
        <v>63</v>
      </c>
      <c r="C109" s="117"/>
      <c r="D109" s="117"/>
      <c r="E109" s="117"/>
      <c r="F109" s="117"/>
      <c r="G109" s="117"/>
    </row>
    <row r="110" spans="1:8" ht="36" customHeight="1" x14ac:dyDescent="0.3">
      <c r="B110" s="114" t="s">
        <v>64</v>
      </c>
      <c r="C110" s="115"/>
      <c r="D110" s="115"/>
      <c r="E110" s="115"/>
      <c r="F110" s="115"/>
      <c r="G110" s="115"/>
    </row>
    <row r="111" spans="1:8" x14ac:dyDescent="0.3">
      <c r="B111" s="2" t="s">
        <v>30</v>
      </c>
    </row>
    <row r="114" spans="5:5" x14ac:dyDescent="0.3">
      <c r="E114" s="27"/>
    </row>
  </sheetData>
  <mergeCells count="14">
    <mergeCell ref="F2:G2"/>
    <mergeCell ref="F3:G3"/>
    <mergeCell ref="A5:G5"/>
    <mergeCell ref="A7:A9"/>
    <mergeCell ref="B7:B9"/>
    <mergeCell ref="C7:C9"/>
    <mergeCell ref="D7:D9"/>
    <mergeCell ref="E7:H8"/>
    <mergeCell ref="B26:G26"/>
    <mergeCell ref="B50:G50"/>
    <mergeCell ref="B95:G95"/>
    <mergeCell ref="B110:G110"/>
    <mergeCell ref="B11:G11"/>
    <mergeCell ref="B109:G109"/>
  </mergeCells>
  <pageMargins left="0.59055118110236227" right="0.19685039370078741" top="0.43307086614173229" bottom="0.15748031496062992" header="0.23622047244094491" footer="0.27559055118110237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план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Сандула Алла Альфредівна</dc:creator>
  <cp:lastModifiedBy>Отрощенко Сергій Володимирович</cp:lastModifiedBy>
  <cp:lastPrinted>2025-02-12T08:36:36Z</cp:lastPrinted>
  <dcterms:created xsi:type="dcterms:W3CDTF">2018-04-05T08:30:37Z</dcterms:created>
  <dcterms:modified xsi:type="dcterms:W3CDTF">2025-02-18T08:37:34Z</dcterms:modified>
</cp:coreProperties>
</file>