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8535"/>
  </bookViews>
  <sheets>
    <sheet name="Додаток до рішення " sheetId="6" r:id="rId1"/>
  </sheets>
  <externalReferences>
    <externalReference r:id="rId2"/>
    <externalReference r:id="rId3"/>
    <externalReference r:id="rId4"/>
  </externalReferences>
  <definedNames>
    <definedName name="_xlnm.Print_Area" localSheetId="0">'Додаток до рішення '!$A$1:$K$182</definedName>
  </definedNames>
  <calcPr calcId="152511"/>
</workbook>
</file>

<file path=xl/calcChain.xml><?xml version="1.0" encoding="utf-8"?>
<calcChain xmlns="http://schemas.openxmlformats.org/spreadsheetml/2006/main">
  <c r="H112" i="6" l="1"/>
  <c r="I112" i="6"/>
  <c r="J112" i="6"/>
  <c r="G112" i="6"/>
  <c r="S112" i="6"/>
  <c r="R111" i="6"/>
  <c r="L111" i="6"/>
  <c r="U110" i="6"/>
  <c r="L110" i="6"/>
  <c r="U109" i="6"/>
  <c r="L109" i="6"/>
  <c r="U108" i="6"/>
  <c r="L108" i="6"/>
  <c r="U107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A14" i="6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L13" i="6"/>
  <c r="B12" i="6"/>
  <c r="C12" i="6" s="1"/>
  <c r="U111" i="6" l="1"/>
  <c r="D12" i="6"/>
  <c r="E12" i="6" l="1"/>
  <c r="F12" i="6" l="1"/>
  <c r="G12" i="6" l="1"/>
  <c r="H12" i="6" l="1"/>
  <c r="I12" i="6" l="1"/>
  <c r="J12" i="6" l="1"/>
  <c r="K12" i="6" l="1"/>
</calcChain>
</file>

<file path=xl/sharedStrings.xml><?xml version="1.0" encoding="utf-8"?>
<sst xmlns="http://schemas.openxmlformats.org/spreadsheetml/2006/main" count="428" uniqueCount="118">
  <si>
    <t>Порядковий номер</t>
  </si>
  <si>
    <t>Рік випуску/дата введення в експлуатацію</t>
  </si>
  <si>
    <t>інвентарний</t>
  </si>
  <si>
    <t>заводський</t>
  </si>
  <si>
    <t>паспортний</t>
  </si>
  <si>
    <t xml:space="preserve">Найменування об'єкта </t>
  </si>
  <si>
    <t xml:space="preserve">Номер об'єкта </t>
  </si>
  <si>
    <t>Фактично виявлено</t>
  </si>
  <si>
    <t>за даними бухгалтерського обліку</t>
  </si>
  <si>
    <t>Примітка</t>
  </si>
  <si>
    <t>первісна (переоцінена) вартість, гривень</t>
  </si>
  <si>
    <t>Антресоль</t>
  </si>
  <si>
    <t>Багор</t>
  </si>
  <si>
    <t>Буфет</t>
  </si>
  <si>
    <t>Дорожка</t>
  </si>
  <si>
    <t>Карніз</t>
  </si>
  <si>
    <t>Ліжко</t>
  </si>
  <si>
    <t>Матрас</t>
  </si>
  <si>
    <t>Наволочка</t>
  </si>
  <si>
    <t>Наволочка нова</t>
  </si>
  <si>
    <t>Одіяло</t>
  </si>
  <si>
    <t>Подушка</t>
  </si>
  <si>
    <t>Покривало</t>
  </si>
  <si>
    <t>Полотенце</t>
  </si>
  <si>
    <t>Простинь</t>
  </si>
  <si>
    <t>Простиня</t>
  </si>
  <si>
    <t>Рушник 50*70 ваф.</t>
  </si>
  <si>
    <t>Рушник 50*90 бав.</t>
  </si>
  <si>
    <t>Стілець 12,2008</t>
  </si>
  <si>
    <t>Стілець н/м</t>
  </si>
  <si>
    <t>Стілець твердий</t>
  </si>
  <si>
    <t>Тумбочка</t>
  </si>
  <si>
    <t>Штори</t>
  </si>
  <si>
    <t xml:space="preserve">відсутні данні </t>
  </si>
  <si>
    <t>Всього</t>
  </si>
  <si>
    <t>поломане</t>
  </si>
  <si>
    <t>не придатне</t>
  </si>
  <si>
    <t>дирявий</t>
  </si>
  <si>
    <t>порвана</t>
  </si>
  <si>
    <t>зламаний</t>
  </si>
  <si>
    <t>порваний</t>
  </si>
  <si>
    <t>рвана</t>
  </si>
  <si>
    <t>рване</t>
  </si>
  <si>
    <t>не придатний</t>
  </si>
  <si>
    <t>не придатна</t>
  </si>
  <si>
    <t>рваний</t>
  </si>
  <si>
    <t>розсохлась</t>
  </si>
  <si>
    <t>Гардіни</t>
  </si>
  <si>
    <t>Коври</t>
  </si>
  <si>
    <t>Коврики</t>
  </si>
  <si>
    <t>Комплект штор</t>
  </si>
  <si>
    <t>Крісло театр</t>
  </si>
  <si>
    <t>Матрац</t>
  </si>
  <si>
    <t>Наволочка 70*70 бязь</t>
  </si>
  <si>
    <t>Підодіяльник</t>
  </si>
  <si>
    <t>Простинь 1,5 бязь</t>
  </si>
  <si>
    <t>Простиня склад 09.11</t>
  </si>
  <si>
    <t>Стіл двохтумбовий</t>
  </si>
  <si>
    <t>Стіл кухонний</t>
  </si>
  <si>
    <t>Стіл обідній</t>
  </si>
  <si>
    <t>Стілець</t>
  </si>
  <si>
    <t>Стілець полозк</t>
  </si>
  <si>
    <t>Стіл-шкаф</t>
  </si>
  <si>
    <t>Стінка коридорна</t>
  </si>
  <si>
    <t>Стінка-шкаф</t>
  </si>
  <si>
    <t>Табуретки</t>
  </si>
  <si>
    <t>Шафа 2-х дверна 2001 рік</t>
  </si>
  <si>
    <t>Шкаф</t>
  </si>
  <si>
    <t>Шкаф-сервант</t>
  </si>
  <si>
    <t xml:space="preserve"> </t>
  </si>
  <si>
    <t>поламаний</t>
  </si>
  <si>
    <t>розсохся</t>
  </si>
  <si>
    <t xml:space="preserve">не має ніжок </t>
  </si>
  <si>
    <t>зламана</t>
  </si>
  <si>
    <t>не придатні</t>
  </si>
  <si>
    <t>не має дверей</t>
  </si>
  <si>
    <t>Холодильник</t>
  </si>
  <si>
    <t>Бак</t>
  </si>
  <si>
    <t>Покривало(коврик)</t>
  </si>
  <si>
    <t>Стіл журнальний</t>
  </si>
  <si>
    <t>стіл кухонний</t>
  </si>
  <si>
    <t>Стіл обідній(кухон.)</t>
  </si>
  <si>
    <t>Стілець "Марко"</t>
  </si>
  <si>
    <t>Стілець офісний</t>
  </si>
  <si>
    <t>Стілець тверд</t>
  </si>
  <si>
    <t>Стіл-тумба</t>
  </si>
  <si>
    <t>Табуретка</t>
  </si>
  <si>
    <t>Телефон</t>
  </si>
  <si>
    <t>Шкаф одежн</t>
  </si>
  <si>
    <t>Ліжко (Сабатович Л.М.)</t>
  </si>
  <si>
    <t>Стіл тумба</t>
  </si>
  <si>
    <t>Стілець театр</t>
  </si>
  <si>
    <t>Шкаф одежний</t>
  </si>
  <si>
    <t>поломаний</t>
  </si>
  <si>
    <t>диряве</t>
  </si>
  <si>
    <t>витерте</t>
  </si>
  <si>
    <t>дирява</t>
  </si>
  <si>
    <t>розламаний</t>
  </si>
  <si>
    <t>не має ніжки</t>
  </si>
  <si>
    <t>змані ніжки</t>
  </si>
  <si>
    <t>зламані</t>
  </si>
  <si>
    <t>не ремонтується</t>
  </si>
  <si>
    <t>витерті, не придатні</t>
  </si>
  <si>
    <t>поламана</t>
  </si>
  <si>
    <t>кількість одиниць</t>
  </si>
  <si>
    <t xml:space="preserve"> заступник міського голови </t>
  </si>
  <si>
    <t>Нестерук А.М.</t>
  </si>
  <si>
    <t>1) загальна кількість найменувань  99 (дев'яносто дев'ять), в кількості  8917 (вісім тисяч дев'ятсот сімнадцять)одиниць</t>
  </si>
  <si>
    <t>Коврик (покривало)</t>
  </si>
  <si>
    <t xml:space="preserve">Перелік </t>
  </si>
  <si>
    <t>Додаток</t>
  </si>
  <si>
    <t>до рішення виконавчого комітету</t>
  </si>
  <si>
    <t>від _____" _____2019 р. № _____</t>
  </si>
  <si>
    <t xml:space="preserve"> об'єктів комунальної власності, що підлягають списанню шляхом ліквідації як непридатні до подальшого використання</t>
  </si>
  <si>
    <t>Керуючий справами виконавчого комітету</t>
  </si>
  <si>
    <t xml:space="preserve">Сабій Ю. С. </t>
  </si>
  <si>
    <t xml:space="preserve">голова ліквідаційної комісії  </t>
  </si>
  <si>
    <t>2) на суму, гривень  (фактично)134894,07 грн. (сто тридцять чотири тисячі вісімсот дев'яносто чотири грн. 07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</si>
</sst>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 applyAlignment="1"/>
    <xf numFmtId="0" fontId="0" fillId="2" borderId="0" xfId="0" applyFill="1"/>
    <xf numFmtId="2" fontId="0" fillId="0" borderId="0" xfId="0" applyNumberFormat="1"/>
    <xf numFmtId="0" fontId="2" fillId="0" borderId="0" xfId="0" applyFont="1"/>
    <xf numFmtId="0" fontId="6" fillId="0" borderId="0" xfId="0" applyFont="1"/>
    <xf numFmtId="2" fontId="7" fillId="0" borderId="1" xfId="0" applyNumberFormat="1" applyFont="1" applyBorder="1" applyAlignment="1">
      <alignment horizontal="center" vertical="center"/>
    </xf>
    <xf numFmtId="0" fontId="3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1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right" vertical="center"/>
    </xf>
    <xf numFmtId="1" fontId="8" fillId="0" borderId="2" xfId="0" applyNumberFormat="1" applyFont="1" applyBorder="1" applyAlignment="1">
      <alignment horizontal="right" wrapText="1"/>
    </xf>
    <xf numFmtId="1" fontId="8" fillId="2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right" vertical="center"/>
    </xf>
    <xf numFmtId="1" fontId="3" fillId="0" borderId="2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5" fillId="0" borderId="0" xfId="0" applyFont="1"/>
    <xf numFmtId="0" fontId="15" fillId="2" borderId="0" xfId="0" applyFont="1" applyFill="1"/>
    <xf numFmtId="0" fontId="4" fillId="0" borderId="1" xfId="0" applyFont="1" applyBorder="1" applyAlignment="1">
      <alignment horizontal="center" wrapText="1"/>
    </xf>
    <xf numFmtId="0" fontId="15" fillId="2" borderId="0" xfId="0" applyFont="1" applyFill="1" applyAlignment="1">
      <alignment vertical="top" wrapText="1"/>
    </xf>
    <xf numFmtId="0" fontId="15" fillId="2" borderId="0" xfId="0" applyFont="1" applyFill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2" fontId="3" fillId="0" borderId="0" xfId="0" applyNumberFormat="1" applyFont="1"/>
    <xf numFmtId="1" fontId="7" fillId="0" borderId="1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 wrapText="1"/>
    </xf>
    <xf numFmtId="0" fontId="15" fillId="0" borderId="0" xfId="0" applyFont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5" fillId="0" borderId="6" xfId="0" applyFont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2;&#1030;&#1058;&#1050;&#1054;&#1042;&#1057;&#1068;&#1050;&#1040;%20&#1053;.%20&#1042;\&#1051;&#1030;&#1050;&#1042;&#1030;&#1044;&#1040;&#1062;&#1030;&#1071;%20&#1059;&#1052;&#1050;%20&#1041;&#1059;&#1044;&#1030;&#1042;&#1045;&#1051;&#1068;&#1053;&#1048;&#1050;%20&#1030;%20&#1047;&#1040;&#1056;&#1030;&#1063;&#1063;&#1071;\&#1057;&#1087;&#1080;&#1089;&#1072;&#1085;&#1085;&#1103;%20&#1085;&#1077;&#1084;&#1072;&#1090;&#1077;&#1088;%20&#1072;&#1082;&#1090;&#1080;&#1074;&#1110;&#1074;%20&#1041;&#1091;&#1076;&#1110;&#1074;\&#1044;&#1086;&#1076;&#1072;&#1090;&#1082;&#1080;%20&#1076;&#1083;&#1103;%20&#1089;&#1087;&#1080;&#1089;&#1072;&#1085;&#1085;&#1103;%20&#1090;&#1088;&#1072;&#1074;&#1077;&#1085;&#1100;%202019%20&#1030;&#1085;&#1089;&#1090;.12_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2;&#1030;&#1058;&#1050;&#1054;&#1042;&#1057;&#1068;&#1050;&#1040;%20&#1053;.%20&#1042;\&#1051;&#1030;&#1050;&#1042;&#1030;&#1044;&#1040;&#1062;&#1030;&#1071;%20&#1059;&#1052;&#1050;%20&#1041;&#1059;&#1044;&#1030;&#1042;&#1045;&#1051;&#1068;&#1053;&#1048;&#1050;%20&#1030;%20&#1047;&#1040;&#1056;&#1030;&#1063;&#1063;&#1071;\&#1057;&#1087;&#1080;&#1089;&#1072;&#1085;&#1085;&#1103;%20&#1085;&#1077;&#1084;&#1072;&#1090;&#1077;&#1088;%20&#1072;&#1082;&#1090;&#1080;&#1074;&#1110;&#1074;%20&#1041;&#1091;&#1076;&#1110;&#1074;\&#1044;&#1086;&#1076;&#1072;&#1090;&#1082;&#1080;%20&#1076;&#1083;&#1103;%20&#1089;&#1087;&#1080;&#1089;&#1072;&#1085;&#1085;&#1103;%20&#1090;&#1088;&#1072;&#1074;&#1077;&#1085;&#1100;%202019%20&#1030;&#1085;&#1089;&#1090;.14_2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2;&#1030;&#1058;&#1050;&#1054;&#1042;&#1057;&#1068;&#1050;&#1040;%20&#1053;.%20&#1042;\&#1051;&#1030;&#1050;&#1042;&#1030;&#1044;&#1040;&#1062;&#1030;&#1071;%20&#1059;&#1052;&#1050;%20&#1041;&#1059;&#1044;&#1030;&#1042;&#1045;&#1051;&#1068;&#1053;&#1048;&#1050;%20&#1030;%20&#1047;&#1040;&#1056;&#1030;&#1063;&#1063;&#1071;\&#1057;&#1087;&#1080;&#1089;&#1072;&#1085;&#1085;&#1103;%20&#1085;&#1077;&#1084;&#1072;&#1090;&#1077;&#1088;%20&#1072;&#1082;&#1090;&#1080;&#1074;&#1110;&#1074;%20&#1041;&#1091;&#1076;&#1110;&#1074;\&#1044;&#1086;&#1076;&#1072;&#1090;&#1082;&#1080;%20&#1076;&#1083;&#1103;%20&#1089;&#1087;&#1080;&#1089;&#1072;&#1085;&#1085;&#1103;%20&#1090;&#1088;&#1072;&#1074;&#1077;&#1085;&#1100;%202019%20&#1030;&#1085;&#1089;&#1090;.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омість дод.1"/>
      <sheetName val="Акт інвентар. дод.2"/>
      <sheetName val="Звіт про спис. дод.3"/>
    </sheetNames>
    <sheetDataSet>
      <sheetData sheetId="0"/>
      <sheetData sheetId="1">
        <row r="66">
          <cell r="H66">
            <v>50863.55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омість дод.1"/>
      <sheetName val="Акт інвентар. дод.2"/>
      <sheetName val="Звіт про спис. дод.3"/>
    </sheetNames>
    <sheetDataSet>
      <sheetData sheetId="0" refreshError="1"/>
      <sheetData sheetId="1">
        <row r="33">
          <cell r="H33">
            <v>18698.800000000003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омість дод.1"/>
      <sheetName val="Акт інвентар. дод.2"/>
      <sheetName val="Звіт про спис. дод.3"/>
    </sheetNames>
    <sheetDataSet>
      <sheetData sheetId="0"/>
      <sheetData sheetId="1">
        <row r="74">
          <cell r="H74">
            <v>63114.14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4"/>
  <sheetViews>
    <sheetView tabSelected="1" view="pageBreakPreview" topLeftCell="A100" zoomScale="84" zoomScaleNormal="100" zoomScaleSheetLayoutView="84" workbookViewId="0">
      <selection activeCell="I84" sqref="I84"/>
    </sheetView>
  </sheetViews>
  <sheetFormatPr defaultRowHeight="15" x14ac:dyDescent="0.25"/>
  <cols>
    <col min="1" max="1" width="8" customWidth="1"/>
    <col min="2" max="2" width="23.42578125" customWidth="1"/>
    <col min="3" max="3" width="14.42578125" customWidth="1"/>
    <col min="4" max="4" width="14.7109375" customWidth="1"/>
    <col min="5" max="5" width="6.42578125" customWidth="1"/>
    <col min="6" max="6" width="6.7109375" customWidth="1"/>
    <col min="7" max="7" width="10.85546875" customWidth="1"/>
    <col min="8" max="8" width="12.140625" customWidth="1"/>
    <col min="9" max="9" width="11.28515625" customWidth="1"/>
    <col min="10" max="10" width="14.5703125" customWidth="1"/>
    <col min="11" max="11" width="23.7109375" customWidth="1"/>
    <col min="12" max="12" width="12.85546875" customWidth="1"/>
    <col min="21" max="21" width="11.7109375" customWidth="1"/>
  </cols>
  <sheetData>
    <row r="1" spans="1:15" ht="22.5" customHeight="1" x14ac:dyDescent="0.3">
      <c r="A1" s="46"/>
      <c r="B1" s="46"/>
      <c r="C1" s="46"/>
      <c r="D1" s="46"/>
      <c r="E1" s="46"/>
      <c r="F1" s="46"/>
      <c r="G1" s="46"/>
      <c r="H1" s="46"/>
      <c r="I1" s="46"/>
      <c r="J1" s="52" t="s">
        <v>110</v>
      </c>
      <c r="K1" s="52"/>
      <c r="L1" s="9"/>
    </row>
    <row r="2" spans="1:15" ht="20.25" x14ac:dyDescent="0.3">
      <c r="A2" s="53" t="s">
        <v>111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9"/>
      <c r="M2" s="2"/>
      <c r="N2" s="2"/>
      <c r="O2" s="2"/>
    </row>
    <row r="3" spans="1:15" ht="18" customHeight="1" x14ac:dyDescent="0.3">
      <c r="A3" s="53" t="s">
        <v>112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10"/>
      <c r="M3" s="3"/>
      <c r="N3" s="3"/>
      <c r="O3" s="3"/>
    </row>
    <row r="4" spans="1:15" ht="18.75" customHeight="1" x14ac:dyDescent="0.3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10"/>
      <c r="M4" s="2"/>
      <c r="N4" s="2"/>
      <c r="O4" s="2"/>
    </row>
    <row r="5" spans="1:15" ht="18.75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9"/>
      <c r="M5" s="2"/>
    </row>
    <row r="6" spans="1:15" ht="20.25" x14ac:dyDescent="0.3">
      <c r="A6" s="51" t="s">
        <v>109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11"/>
    </row>
    <row r="7" spans="1:15" ht="20.25" customHeight="1" x14ac:dyDescent="0.3">
      <c r="A7" s="58" t="s">
        <v>113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11"/>
    </row>
    <row r="8" spans="1:15" ht="20.25" customHeight="1" x14ac:dyDescent="0.3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11"/>
    </row>
    <row r="9" spans="1:15" ht="18.75" x14ac:dyDescent="0.3">
      <c r="A9" s="56" t="s">
        <v>0</v>
      </c>
      <c r="B9" s="56" t="s">
        <v>5</v>
      </c>
      <c r="C9" s="56" t="s">
        <v>1</v>
      </c>
      <c r="D9" s="56" t="s">
        <v>6</v>
      </c>
      <c r="E9" s="56"/>
      <c r="F9" s="56"/>
      <c r="G9" s="59" t="s">
        <v>7</v>
      </c>
      <c r="H9" s="60"/>
      <c r="I9" s="59" t="s">
        <v>8</v>
      </c>
      <c r="J9" s="60"/>
      <c r="K9" s="56" t="s">
        <v>9</v>
      </c>
      <c r="L9" s="12"/>
      <c r="M9" s="1"/>
    </row>
    <row r="10" spans="1:15" ht="62.25" customHeight="1" x14ac:dyDescent="0.3">
      <c r="A10" s="56"/>
      <c r="B10" s="56"/>
      <c r="C10" s="56"/>
      <c r="D10" s="56" t="s">
        <v>2</v>
      </c>
      <c r="E10" s="56" t="s">
        <v>3</v>
      </c>
      <c r="F10" s="56" t="s">
        <v>4</v>
      </c>
      <c r="G10" s="61"/>
      <c r="H10" s="62"/>
      <c r="I10" s="61"/>
      <c r="J10" s="62"/>
      <c r="K10" s="56"/>
      <c r="L10" s="11"/>
    </row>
    <row r="11" spans="1:15" ht="115.5" customHeight="1" x14ac:dyDescent="0.3">
      <c r="A11" s="56"/>
      <c r="B11" s="56"/>
      <c r="C11" s="56"/>
      <c r="D11" s="56"/>
      <c r="E11" s="56"/>
      <c r="F11" s="56"/>
      <c r="G11" s="13" t="s">
        <v>104</v>
      </c>
      <c r="H11" s="13" t="s">
        <v>10</v>
      </c>
      <c r="I11" s="13" t="s">
        <v>104</v>
      </c>
      <c r="J11" s="13" t="s">
        <v>10</v>
      </c>
      <c r="K11" s="56"/>
      <c r="L11" s="11"/>
    </row>
    <row r="12" spans="1:15" ht="27" customHeight="1" x14ac:dyDescent="0.3">
      <c r="A12" s="33">
        <v>1</v>
      </c>
      <c r="B12" s="33">
        <f>A12+1</f>
        <v>2</v>
      </c>
      <c r="C12" s="33">
        <f t="shared" ref="C12:K12" si="0">B12+1</f>
        <v>3</v>
      </c>
      <c r="D12" s="33">
        <f t="shared" si="0"/>
        <v>4</v>
      </c>
      <c r="E12" s="33">
        <f t="shared" si="0"/>
        <v>5</v>
      </c>
      <c r="F12" s="33">
        <f t="shared" si="0"/>
        <v>6</v>
      </c>
      <c r="G12" s="33">
        <f t="shared" si="0"/>
        <v>7</v>
      </c>
      <c r="H12" s="33">
        <f t="shared" si="0"/>
        <v>8</v>
      </c>
      <c r="I12" s="33">
        <f t="shared" si="0"/>
        <v>9</v>
      </c>
      <c r="J12" s="33">
        <f t="shared" si="0"/>
        <v>10</v>
      </c>
      <c r="K12" s="33">
        <f t="shared" si="0"/>
        <v>11</v>
      </c>
      <c r="L12" s="11"/>
    </row>
    <row r="13" spans="1:15" ht="18" customHeight="1" x14ac:dyDescent="0.3">
      <c r="A13" s="14">
        <v>1</v>
      </c>
      <c r="B13" s="34" t="s">
        <v>11</v>
      </c>
      <c r="C13" s="37" t="s">
        <v>33</v>
      </c>
      <c r="D13" s="37" t="s">
        <v>33</v>
      </c>
      <c r="E13" s="15"/>
      <c r="F13" s="14"/>
      <c r="G13" s="16">
        <v>97</v>
      </c>
      <c r="H13" s="17">
        <v>971.05</v>
      </c>
      <c r="I13" s="18">
        <v>97</v>
      </c>
      <c r="J13" s="19">
        <v>971.05</v>
      </c>
      <c r="K13" s="36" t="s">
        <v>35</v>
      </c>
      <c r="L13" s="48">
        <f>H13-J13</f>
        <v>0</v>
      </c>
    </row>
    <row r="14" spans="1:15" ht="18" customHeight="1" x14ac:dyDescent="0.3">
      <c r="A14" s="14">
        <f>A13+1</f>
        <v>2</v>
      </c>
      <c r="B14" s="34" t="s">
        <v>12</v>
      </c>
      <c r="C14" s="37" t="s">
        <v>33</v>
      </c>
      <c r="D14" s="37" t="s">
        <v>33</v>
      </c>
      <c r="E14" s="15"/>
      <c r="F14" s="14"/>
      <c r="G14" s="16">
        <v>1</v>
      </c>
      <c r="H14" s="17">
        <v>57.6</v>
      </c>
      <c r="I14" s="18">
        <v>1</v>
      </c>
      <c r="J14" s="19">
        <v>57.6</v>
      </c>
      <c r="K14" s="36" t="s">
        <v>36</v>
      </c>
      <c r="L14" s="48">
        <f t="shared" ref="L14:L76" si="1">H14-J14</f>
        <v>0</v>
      </c>
    </row>
    <row r="15" spans="1:15" ht="18" customHeight="1" x14ac:dyDescent="0.3">
      <c r="A15" s="14">
        <f t="shared" ref="A15:A77" si="2">A14+1</f>
        <v>3</v>
      </c>
      <c r="B15" s="34" t="s">
        <v>77</v>
      </c>
      <c r="C15" s="37" t="s">
        <v>33</v>
      </c>
      <c r="D15" s="37" t="s">
        <v>33</v>
      </c>
      <c r="E15" s="15"/>
      <c r="F15" s="14"/>
      <c r="G15" s="16">
        <v>2</v>
      </c>
      <c r="H15" s="17">
        <v>24.23</v>
      </c>
      <c r="I15" s="18">
        <v>2</v>
      </c>
      <c r="J15" s="19">
        <v>24.23</v>
      </c>
      <c r="K15" s="36" t="s">
        <v>37</v>
      </c>
      <c r="L15" s="48">
        <f t="shared" si="1"/>
        <v>0</v>
      </c>
    </row>
    <row r="16" spans="1:15" ht="18" customHeight="1" x14ac:dyDescent="0.3">
      <c r="A16" s="14">
        <f t="shared" si="2"/>
        <v>4</v>
      </c>
      <c r="B16" s="34" t="s">
        <v>13</v>
      </c>
      <c r="C16" s="37" t="s">
        <v>33</v>
      </c>
      <c r="D16" s="37" t="s">
        <v>33</v>
      </c>
      <c r="E16" s="15"/>
      <c r="F16" s="14"/>
      <c r="G16" s="16">
        <v>20</v>
      </c>
      <c r="H16" s="17">
        <v>360</v>
      </c>
      <c r="I16" s="18">
        <v>20</v>
      </c>
      <c r="J16" s="19">
        <v>360</v>
      </c>
      <c r="K16" s="36" t="s">
        <v>93</v>
      </c>
      <c r="L16" s="48">
        <f t="shared" si="1"/>
        <v>0</v>
      </c>
    </row>
    <row r="17" spans="1:12" ht="18" customHeight="1" x14ac:dyDescent="0.3">
      <c r="A17" s="14">
        <f t="shared" si="2"/>
        <v>5</v>
      </c>
      <c r="B17" s="34" t="s">
        <v>14</v>
      </c>
      <c r="C17" s="37" t="s">
        <v>33</v>
      </c>
      <c r="D17" s="37" t="s">
        <v>33</v>
      </c>
      <c r="E17" s="15"/>
      <c r="F17" s="14"/>
      <c r="G17" s="16">
        <v>23</v>
      </c>
      <c r="H17" s="17">
        <v>46</v>
      </c>
      <c r="I17" s="18">
        <v>23</v>
      </c>
      <c r="J17" s="19">
        <v>46</v>
      </c>
      <c r="K17" s="36" t="s">
        <v>38</v>
      </c>
      <c r="L17" s="48">
        <f t="shared" si="1"/>
        <v>0</v>
      </c>
    </row>
    <row r="18" spans="1:12" ht="18" customHeight="1" x14ac:dyDescent="0.3">
      <c r="A18" s="14">
        <f t="shared" si="2"/>
        <v>6</v>
      </c>
      <c r="B18" s="34" t="s">
        <v>14</v>
      </c>
      <c r="C18" s="37" t="s">
        <v>33</v>
      </c>
      <c r="D18" s="37" t="s">
        <v>33</v>
      </c>
      <c r="E18" s="15"/>
      <c r="F18" s="14"/>
      <c r="G18" s="16">
        <v>12</v>
      </c>
      <c r="H18" s="17">
        <v>360</v>
      </c>
      <c r="I18" s="18">
        <v>12</v>
      </c>
      <c r="J18" s="19">
        <v>360</v>
      </c>
      <c r="K18" s="36" t="s">
        <v>38</v>
      </c>
      <c r="L18" s="48">
        <f t="shared" si="1"/>
        <v>0</v>
      </c>
    </row>
    <row r="19" spans="1:12" ht="18" customHeight="1" x14ac:dyDescent="0.3">
      <c r="A19" s="14">
        <f t="shared" si="2"/>
        <v>7</v>
      </c>
      <c r="B19" s="34" t="s">
        <v>15</v>
      </c>
      <c r="C19" s="37" t="s">
        <v>33</v>
      </c>
      <c r="D19" s="37" t="s">
        <v>33</v>
      </c>
      <c r="E19" s="15"/>
      <c r="F19" s="14"/>
      <c r="G19" s="16">
        <v>140</v>
      </c>
      <c r="H19" s="17">
        <v>225.36</v>
      </c>
      <c r="I19" s="18">
        <v>140</v>
      </c>
      <c r="J19" s="19">
        <v>225.36</v>
      </c>
      <c r="K19" s="36" t="s">
        <v>39</v>
      </c>
      <c r="L19" s="48">
        <f t="shared" si="1"/>
        <v>0</v>
      </c>
    </row>
    <row r="20" spans="1:12" ht="18" customHeight="1" x14ac:dyDescent="0.3">
      <c r="A20" s="14">
        <f t="shared" si="2"/>
        <v>8</v>
      </c>
      <c r="B20" s="34" t="s">
        <v>108</v>
      </c>
      <c r="C20" s="37" t="s">
        <v>33</v>
      </c>
      <c r="D20" s="37" t="s">
        <v>33</v>
      </c>
      <c r="E20" s="15"/>
      <c r="F20" s="14"/>
      <c r="G20" s="16">
        <v>45</v>
      </c>
      <c r="H20" s="17">
        <v>81</v>
      </c>
      <c r="I20" s="18">
        <v>45</v>
      </c>
      <c r="J20" s="19">
        <v>81</v>
      </c>
      <c r="K20" s="36" t="s">
        <v>37</v>
      </c>
      <c r="L20" s="48">
        <f t="shared" si="1"/>
        <v>0</v>
      </c>
    </row>
    <row r="21" spans="1:12" ht="18" customHeight="1" x14ac:dyDescent="0.3">
      <c r="A21" s="14">
        <f t="shared" si="2"/>
        <v>9</v>
      </c>
      <c r="B21" s="34" t="s">
        <v>16</v>
      </c>
      <c r="C21" s="37" t="s">
        <v>33</v>
      </c>
      <c r="D21" s="37" t="s">
        <v>33</v>
      </c>
      <c r="E21" s="15"/>
      <c r="F21" s="14"/>
      <c r="G21" s="16">
        <v>349</v>
      </c>
      <c r="H21" s="17">
        <v>7117.61</v>
      </c>
      <c r="I21" s="18">
        <v>349</v>
      </c>
      <c r="J21" s="19">
        <v>7117.61</v>
      </c>
      <c r="K21" s="36" t="s">
        <v>36</v>
      </c>
      <c r="L21" s="48">
        <f t="shared" si="1"/>
        <v>0</v>
      </c>
    </row>
    <row r="22" spans="1:12" ht="18" customHeight="1" x14ac:dyDescent="0.3">
      <c r="A22" s="14">
        <f t="shared" si="2"/>
        <v>10</v>
      </c>
      <c r="B22" s="34" t="s">
        <v>17</v>
      </c>
      <c r="C22" s="37" t="s">
        <v>33</v>
      </c>
      <c r="D22" s="37" t="s">
        <v>33</v>
      </c>
      <c r="E22" s="15"/>
      <c r="F22" s="14"/>
      <c r="G22" s="16">
        <v>218</v>
      </c>
      <c r="H22" s="17">
        <v>2868.38</v>
      </c>
      <c r="I22" s="18">
        <v>218</v>
      </c>
      <c r="J22" s="19">
        <v>2868.38</v>
      </c>
      <c r="K22" s="36" t="s">
        <v>40</v>
      </c>
      <c r="L22" s="48">
        <f t="shared" si="1"/>
        <v>0</v>
      </c>
    </row>
    <row r="23" spans="1:12" ht="18" customHeight="1" x14ac:dyDescent="0.3">
      <c r="A23" s="14">
        <f t="shared" si="2"/>
        <v>11</v>
      </c>
      <c r="B23" s="34" t="s">
        <v>17</v>
      </c>
      <c r="C23" s="37" t="s">
        <v>33</v>
      </c>
      <c r="D23" s="37" t="s">
        <v>33</v>
      </c>
      <c r="E23" s="15"/>
      <c r="F23" s="14"/>
      <c r="G23" s="16">
        <v>58</v>
      </c>
      <c r="H23" s="17">
        <v>2658.48</v>
      </c>
      <c r="I23" s="18">
        <v>58</v>
      </c>
      <c r="J23" s="19">
        <v>2658.48</v>
      </c>
      <c r="K23" s="36" t="s">
        <v>40</v>
      </c>
      <c r="L23" s="48">
        <f t="shared" si="1"/>
        <v>0</v>
      </c>
    </row>
    <row r="24" spans="1:12" ht="18" customHeight="1" x14ac:dyDescent="0.3">
      <c r="A24" s="14">
        <f t="shared" si="2"/>
        <v>12</v>
      </c>
      <c r="B24" s="34" t="s">
        <v>17</v>
      </c>
      <c r="C24" s="37" t="s">
        <v>33</v>
      </c>
      <c r="D24" s="37" t="s">
        <v>33</v>
      </c>
      <c r="E24" s="15"/>
      <c r="F24" s="14"/>
      <c r="G24" s="16">
        <v>3</v>
      </c>
      <c r="H24" s="17">
        <v>126.9</v>
      </c>
      <c r="I24" s="18">
        <v>3</v>
      </c>
      <c r="J24" s="19">
        <v>126.9</v>
      </c>
      <c r="K24" s="36" t="s">
        <v>40</v>
      </c>
      <c r="L24" s="48">
        <f t="shared" si="1"/>
        <v>0</v>
      </c>
    </row>
    <row r="25" spans="1:12" ht="18" customHeight="1" x14ac:dyDescent="0.3">
      <c r="A25" s="14">
        <f t="shared" si="2"/>
        <v>13</v>
      </c>
      <c r="B25" s="34" t="s">
        <v>18</v>
      </c>
      <c r="C25" s="37" t="s">
        <v>33</v>
      </c>
      <c r="D25" s="37" t="s">
        <v>33</v>
      </c>
      <c r="E25" s="15"/>
      <c r="F25" s="14"/>
      <c r="G25" s="16">
        <v>60</v>
      </c>
      <c r="H25" s="17">
        <v>231.12</v>
      </c>
      <c r="I25" s="18">
        <v>60</v>
      </c>
      <c r="J25" s="19">
        <v>231.12</v>
      </c>
      <c r="K25" s="36" t="s">
        <v>41</v>
      </c>
      <c r="L25" s="48">
        <f t="shared" si="1"/>
        <v>0</v>
      </c>
    </row>
    <row r="26" spans="1:12" ht="18" customHeight="1" x14ac:dyDescent="0.3">
      <c r="A26" s="14">
        <f t="shared" si="2"/>
        <v>14</v>
      </c>
      <c r="B26" s="34" t="s">
        <v>19</v>
      </c>
      <c r="C26" s="37" t="s">
        <v>33</v>
      </c>
      <c r="D26" s="37" t="s">
        <v>33</v>
      </c>
      <c r="E26" s="20"/>
      <c r="F26" s="14"/>
      <c r="G26" s="16">
        <v>20</v>
      </c>
      <c r="H26" s="17">
        <v>276.88</v>
      </c>
      <c r="I26" s="18">
        <v>20</v>
      </c>
      <c r="J26" s="19">
        <v>276.88</v>
      </c>
      <c r="K26" s="36" t="s">
        <v>41</v>
      </c>
      <c r="L26" s="48">
        <f t="shared" si="1"/>
        <v>0</v>
      </c>
    </row>
    <row r="27" spans="1:12" ht="18" customHeight="1" x14ac:dyDescent="0.3">
      <c r="A27" s="14">
        <f t="shared" si="2"/>
        <v>15</v>
      </c>
      <c r="B27" s="34" t="s">
        <v>20</v>
      </c>
      <c r="C27" s="37" t="s">
        <v>33</v>
      </c>
      <c r="D27" s="37" t="s">
        <v>33</v>
      </c>
      <c r="E27" s="15"/>
      <c r="F27" s="14"/>
      <c r="G27" s="16">
        <v>239</v>
      </c>
      <c r="H27" s="17">
        <v>2718.24</v>
      </c>
      <c r="I27" s="18">
        <v>239</v>
      </c>
      <c r="J27" s="19">
        <v>2718.24</v>
      </c>
      <c r="K27" s="36" t="s">
        <v>94</v>
      </c>
      <c r="L27" s="48">
        <f t="shared" si="1"/>
        <v>0</v>
      </c>
    </row>
    <row r="28" spans="1:12" ht="18" customHeight="1" x14ac:dyDescent="0.3">
      <c r="A28" s="14">
        <f t="shared" si="2"/>
        <v>16</v>
      </c>
      <c r="B28" s="34" t="s">
        <v>21</v>
      </c>
      <c r="C28" s="37" t="s">
        <v>33</v>
      </c>
      <c r="D28" s="37" t="s">
        <v>33</v>
      </c>
      <c r="E28" s="15"/>
      <c r="F28" s="14"/>
      <c r="G28" s="16">
        <v>180</v>
      </c>
      <c r="H28" s="17">
        <v>270</v>
      </c>
      <c r="I28" s="18">
        <v>180</v>
      </c>
      <c r="J28" s="19">
        <v>270</v>
      </c>
      <c r="K28" s="36" t="s">
        <v>36</v>
      </c>
      <c r="L28" s="48">
        <f t="shared" si="1"/>
        <v>0</v>
      </c>
    </row>
    <row r="29" spans="1:12" ht="18" customHeight="1" x14ac:dyDescent="0.3">
      <c r="A29" s="14">
        <f t="shared" si="2"/>
        <v>17</v>
      </c>
      <c r="B29" s="34" t="s">
        <v>22</v>
      </c>
      <c r="C29" s="37" t="s">
        <v>33</v>
      </c>
      <c r="D29" s="37" t="s">
        <v>33</v>
      </c>
      <c r="E29" s="15"/>
      <c r="F29" s="14"/>
      <c r="G29" s="16">
        <v>180</v>
      </c>
      <c r="H29" s="17">
        <v>1527.97</v>
      </c>
      <c r="I29" s="18">
        <v>180</v>
      </c>
      <c r="J29" s="19">
        <v>1527.97</v>
      </c>
      <c r="K29" s="36" t="s">
        <v>94</v>
      </c>
      <c r="L29" s="48">
        <f t="shared" si="1"/>
        <v>0</v>
      </c>
    </row>
    <row r="30" spans="1:12" ht="18" customHeight="1" x14ac:dyDescent="0.3">
      <c r="A30" s="14">
        <f t="shared" si="2"/>
        <v>18</v>
      </c>
      <c r="B30" s="34" t="s">
        <v>78</v>
      </c>
      <c r="C30" s="37" t="s">
        <v>33</v>
      </c>
      <c r="D30" s="37" t="s">
        <v>33</v>
      </c>
      <c r="E30" s="15"/>
      <c r="F30" s="14"/>
      <c r="G30" s="16">
        <v>73</v>
      </c>
      <c r="H30" s="17">
        <v>1796.35</v>
      </c>
      <c r="I30" s="18">
        <v>73</v>
      </c>
      <c r="J30" s="19">
        <v>1796.35</v>
      </c>
      <c r="K30" s="36" t="s">
        <v>42</v>
      </c>
      <c r="L30" s="48">
        <f t="shared" si="1"/>
        <v>0</v>
      </c>
    </row>
    <row r="31" spans="1:12" ht="18" customHeight="1" x14ac:dyDescent="0.3">
      <c r="A31" s="14">
        <f t="shared" si="2"/>
        <v>19</v>
      </c>
      <c r="B31" s="34" t="s">
        <v>23</v>
      </c>
      <c r="C31" s="37" t="s">
        <v>33</v>
      </c>
      <c r="D31" s="37" t="s">
        <v>33</v>
      </c>
      <c r="E31" s="15"/>
      <c r="F31" s="14"/>
      <c r="G31" s="16">
        <v>44</v>
      </c>
      <c r="H31" s="17">
        <v>65.739999999999995</v>
      </c>
      <c r="I31" s="18">
        <v>44</v>
      </c>
      <c r="J31" s="19">
        <v>65.739999999999995</v>
      </c>
      <c r="K31" s="36" t="s">
        <v>95</v>
      </c>
      <c r="L31" s="48">
        <f t="shared" si="1"/>
        <v>0</v>
      </c>
    </row>
    <row r="32" spans="1:12" ht="18" customHeight="1" x14ac:dyDescent="0.3">
      <c r="A32" s="14">
        <f t="shared" si="2"/>
        <v>20</v>
      </c>
      <c r="B32" s="34" t="s">
        <v>24</v>
      </c>
      <c r="C32" s="37" t="s">
        <v>33</v>
      </c>
      <c r="D32" s="37" t="s">
        <v>33</v>
      </c>
      <c r="E32" s="15"/>
      <c r="F32" s="14"/>
      <c r="G32" s="16">
        <v>20</v>
      </c>
      <c r="H32" s="17">
        <v>698.97</v>
      </c>
      <c r="I32" s="18">
        <v>20</v>
      </c>
      <c r="J32" s="19">
        <v>698.97</v>
      </c>
      <c r="K32" s="36" t="s">
        <v>96</v>
      </c>
      <c r="L32" s="48">
        <f t="shared" si="1"/>
        <v>0</v>
      </c>
    </row>
    <row r="33" spans="1:12" ht="18" customHeight="1" x14ac:dyDescent="0.3">
      <c r="A33" s="14">
        <f t="shared" si="2"/>
        <v>21</v>
      </c>
      <c r="B33" s="34" t="s">
        <v>24</v>
      </c>
      <c r="C33" s="37" t="s">
        <v>33</v>
      </c>
      <c r="D33" s="37" t="s">
        <v>33</v>
      </c>
      <c r="E33" s="15"/>
      <c r="F33" s="14"/>
      <c r="G33" s="16">
        <v>39</v>
      </c>
      <c r="H33" s="17">
        <v>230.94</v>
      </c>
      <c r="I33" s="18">
        <v>39</v>
      </c>
      <c r="J33" s="19">
        <v>230.94</v>
      </c>
      <c r="K33" s="36" t="s">
        <v>41</v>
      </c>
      <c r="L33" s="48">
        <f t="shared" si="1"/>
        <v>0</v>
      </c>
    </row>
    <row r="34" spans="1:12" ht="18" customHeight="1" x14ac:dyDescent="0.3">
      <c r="A34" s="14">
        <f t="shared" si="2"/>
        <v>22</v>
      </c>
      <c r="B34" s="34" t="s">
        <v>24</v>
      </c>
      <c r="C34" s="37" t="s">
        <v>33</v>
      </c>
      <c r="D34" s="37" t="s">
        <v>33</v>
      </c>
      <c r="E34" s="15"/>
      <c r="F34" s="14"/>
      <c r="G34" s="16">
        <v>20</v>
      </c>
      <c r="H34" s="17">
        <v>235</v>
      </c>
      <c r="I34" s="18">
        <v>20</v>
      </c>
      <c r="J34" s="19">
        <v>235</v>
      </c>
      <c r="K34" s="36" t="s">
        <v>41</v>
      </c>
      <c r="L34" s="48">
        <f t="shared" si="1"/>
        <v>0</v>
      </c>
    </row>
    <row r="35" spans="1:12" ht="18" customHeight="1" x14ac:dyDescent="0.3">
      <c r="A35" s="14">
        <f t="shared" si="2"/>
        <v>23</v>
      </c>
      <c r="B35" s="34" t="s">
        <v>25</v>
      </c>
      <c r="C35" s="37" t="s">
        <v>33</v>
      </c>
      <c r="D35" s="37" t="s">
        <v>33</v>
      </c>
      <c r="E35" s="15"/>
      <c r="F35" s="14"/>
      <c r="G35" s="16">
        <v>182</v>
      </c>
      <c r="H35" s="17">
        <v>645.53</v>
      </c>
      <c r="I35" s="18">
        <v>182</v>
      </c>
      <c r="J35" s="19">
        <v>645.53</v>
      </c>
      <c r="K35" s="36" t="s">
        <v>44</v>
      </c>
      <c r="L35" s="48">
        <f t="shared" si="1"/>
        <v>0</v>
      </c>
    </row>
    <row r="36" spans="1:12" ht="18" customHeight="1" x14ac:dyDescent="0.3">
      <c r="A36" s="14">
        <f t="shared" si="2"/>
        <v>24</v>
      </c>
      <c r="B36" s="34" t="s">
        <v>26</v>
      </c>
      <c r="C36" s="37" t="s">
        <v>33</v>
      </c>
      <c r="D36" s="37" t="s">
        <v>33</v>
      </c>
      <c r="E36" s="15"/>
      <c r="F36" s="14"/>
      <c r="G36" s="16">
        <v>20</v>
      </c>
      <c r="H36" s="17">
        <v>440</v>
      </c>
      <c r="I36" s="18">
        <v>20</v>
      </c>
      <c r="J36" s="19">
        <v>440</v>
      </c>
      <c r="K36" s="36" t="s">
        <v>43</v>
      </c>
      <c r="L36" s="48">
        <f t="shared" si="1"/>
        <v>0</v>
      </c>
    </row>
    <row r="37" spans="1:12" ht="18" customHeight="1" x14ac:dyDescent="0.3">
      <c r="A37" s="14">
        <f t="shared" si="2"/>
        <v>25</v>
      </c>
      <c r="B37" s="34" t="s">
        <v>27</v>
      </c>
      <c r="C37" s="37" t="s">
        <v>33</v>
      </c>
      <c r="D37" s="37" t="s">
        <v>33</v>
      </c>
      <c r="E37" s="15"/>
      <c r="F37" s="14"/>
      <c r="G37" s="16">
        <v>20</v>
      </c>
      <c r="H37" s="17">
        <v>1220</v>
      </c>
      <c r="I37" s="18">
        <v>20</v>
      </c>
      <c r="J37" s="19">
        <v>1220</v>
      </c>
      <c r="K37" s="36" t="s">
        <v>45</v>
      </c>
      <c r="L37" s="48">
        <f t="shared" si="1"/>
        <v>0</v>
      </c>
    </row>
    <row r="38" spans="1:12" ht="18" customHeight="1" x14ac:dyDescent="0.3">
      <c r="A38" s="14">
        <f t="shared" si="2"/>
        <v>26</v>
      </c>
      <c r="B38" s="34" t="s">
        <v>79</v>
      </c>
      <c r="C38" s="37" t="s">
        <v>33</v>
      </c>
      <c r="D38" s="37" t="s">
        <v>33</v>
      </c>
      <c r="E38" s="15"/>
      <c r="F38" s="14"/>
      <c r="G38" s="16">
        <v>2</v>
      </c>
      <c r="H38" s="17">
        <v>10</v>
      </c>
      <c r="I38" s="18">
        <v>2</v>
      </c>
      <c r="J38" s="19">
        <v>10</v>
      </c>
      <c r="K38" s="36" t="s">
        <v>97</v>
      </c>
      <c r="L38" s="48">
        <f t="shared" si="1"/>
        <v>0</v>
      </c>
    </row>
    <row r="39" spans="1:12" ht="18" customHeight="1" x14ac:dyDescent="0.3">
      <c r="A39" s="14">
        <f t="shared" si="2"/>
        <v>27</v>
      </c>
      <c r="B39" s="34" t="s">
        <v>80</v>
      </c>
      <c r="C39" s="37" t="s">
        <v>33</v>
      </c>
      <c r="D39" s="37" t="s">
        <v>33</v>
      </c>
      <c r="E39" s="15"/>
      <c r="F39" s="14"/>
      <c r="G39" s="16">
        <v>108</v>
      </c>
      <c r="H39" s="17">
        <v>776.49</v>
      </c>
      <c r="I39" s="18">
        <v>108</v>
      </c>
      <c r="J39" s="19">
        <v>776.49</v>
      </c>
      <c r="K39" s="36" t="s">
        <v>98</v>
      </c>
      <c r="L39" s="48">
        <f t="shared" si="1"/>
        <v>0</v>
      </c>
    </row>
    <row r="40" spans="1:12" ht="18" customHeight="1" x14ac:dyDescent="0.3">
      <c r="A40" s="14">
        <f t="shared" si="2"/>
        <v>28</v>
      </c>
      <c r="B40" s="34" t="s">
        <v>81</v>
      </c>
      <c r="C40" s="37" t="s">
        <v>33</v>
      </c>
      <c r="D40" s="37" t="s">
        <v>33</v>
      </c>
      <c r="E40" s="15"/>
      <c r="F40" s="14"/>
      <c r="G40" s="16">
        <v>134</v>
      </c>
      <c r="H40" s="17">
        <v>1867.38</v>
      </c>
      <c r="I40" s="18">
        <v>134</v>
      </c>
      <c r="J40" s="19">
        <v>1867.38</v>
      </c>
      <c r="K40" s="36" t="s">
        <v>99</v>
      </c>
      <c r="L40" s="48">
        <f t="shared" si="1"/>
        <v>0</v>
      </c>
    </row>
    <row r="41" spans="1:12" ht="18" customHeight="1" x14ac:dyDescent="0.3">
      <c r="A41" s="14">
        <f t="shared" si="2"/>
        <v>29</v>
      </c>
      <c r="B41" s="34" t="s">
        <v>82</v>
      </c>
      <c r="C41" s="37" t="s">
        <v>33</v>
      </c>
      <c r="D41" s="37" t="s">
        <v>33</v>
      </c>
      <c r="E41" s="15"/>
      <c r="F41" s="14"/>
      <c r="G41" s="16">
        <v>10</v>
      </c>
      <c r="H41" s="17">
        <v>1147.9000000000001</v>
      </c>
      <c r="I41" s="18">
        <v>10</v>
      </c>
      <c r="J41" s="19">
        <v>1147.9000000000001</v>
      </c>
      <c r="K41" s="36" t="s">
        <v>39</v>
      </c>
      <c r="L41" s="48">
        <f t="shared" si="1"/>
        <v>0</v>
      </c>
    </row>
    <row r="42" spans="1:12" ht="18" customHeight="1" x14ac:dyDescent="0.3">
      <c r="A42" s="14">
        <f t="shared" si="2"/>
        <v>30</v>
      </c>
      <c r="B42" s="34" t="s">
        <v>28</v>
      </c>
      <c r="C42" s="37" t="s">
        <v>33</v>
      </c>
      <c r="D42" s="37" t="s">
        <v>33</v>
      </c>
      <c r="E42" s="15"/>
      <c r="F42" s="14"/>
      <c r="G42" s="16">
        <v>10</v>
      </c>
      <c r="H42" s="17">
        <v>820</v>
      </c>
      <c r="I42" s="18">
        <v>10</v>
      </c>
      <c r="J42" s="19">
        <v>820</v>
      </c>
      <c r="K42" s="36" t="s">
        <v>100</v>
      </c>
      <c r="L42" s="48">
        <f t="shared" si="1"/>
        <v>0</v>
      </c>
    </row>
    <row r="43" spans="1:12" ht="18" customHeight="1" x14ac:dyDescent="0.3">
      <c r="A43" s="14">
        <f>A42+1</f>
        <v>31</v>
      </c>
      <c r="B43" s="34" t="s">
        <v>28</v>
      </c>
      <c r="C43" s="37" t="s">
        <v>33</v>
      </c>
      <c r="D43" s="37" t="s">
        <v>33</v>
      </c>
      <c r="E43" s="15"/>
      <c r="F43" s="14"/>
      <c r="G43" s="16">
        <v>20</v>
      </c>
      <c r="H43" s="17">
        <v>2730</v>
      </c>
      <c r="I43" s="18">
        <v>20</v>
      </c>
      <c r="J43" s="19">
        <v>2730</v>
      </c>
      <c r="K43" s="36" t="s">
        <v>100</v>
      </c>
      <c r="L43" s="48">
        <f t="shared" si="1"/>
        <v>0</v>
      </c>
    </row>
    <row r="44" spans="1:12" ht="18" customHeight="1" x14ac:dyDescent="0.3">
      <c r="A44" s="14">
        <f t="shared" si="2"/>
        <v>32</v>
      </c>
      <c r="B44" s="34" t="s">
        <v>29</v>
      </c>
      <c r="C44" s="37" t="s">
        <v>33</v>
      </c>
      <c r="D44" s="37" t="s">
        <v>33</v>
      </c>
      <c r="E44" s="15"/>
      <c r="F44" s="14"/>
      <c r="G44" s="16">
        <v>158</v>
      </c>
      <c r="H44" s="17">
        <v>549.89</v>
      </c>
      <c r="I44" s="18">
        <v>158</v>
      </c>
      <c r="J44" s="19">
        <v>549.89</v>
      </c>
      <c r="K44" s="36" t="s">
        <v>43</v>
      </c>
      <c r="L44" s="48">
        <f t="shared" si="1"/>
        <v>0</v>
      </c>
    </row>
    <row r="45" spans="1:12" ht="18" customHeight="1" x14ac:dyDescent="0.3">
      <c r="A45" s="14">
        <f t="shared" si="2"/>
        <v>33</v>
      </c>
      <c r="B45" s="34" t="s">
        <v>83</v>
      </c>
      <c r="C45" s="37" t="s">
        <v>33</v>
      </c>
      <c r="D45" s="37" t="s">
        <v>33</v>
      </c>
      <c r="E45" s="15"/>
      <c r="F45" s="14"/>
      <c r="G45" s="16">
        <v>5</v>
      </c>
      <c r="H45" s="17">
        <v>310</v>
      </c>
      <c r="I45" s="18">
        <v>5</v>
      </c>
      <c r="J45" s="19">
        <v>310</v>
      </c>
      <c r="K45" s="36" t="s">
        <v>39</v>
      </c>
      <c r="L45" s="48">
        <f t="shared" si="1"/>
        <v>0</v>
      </c>
    </row>
    <row r="46" spans="1:12" ht="18" customHeight="1" x14ac:dyDescent="0.3">
      <c r="A46" s="14">
        <f t="shared" si="2"/>
        <v>34</v>
      </c>
      <c r="B46" s="34" t="s">
        <v>84</v>
      </c>
      <c r="C46" s="37" t="s">
        <v>33</v>
      </c>
      <c r="D46" s="37" t="s">
        <v>33</v>
      </c>
      <c r="E46" s="15"/>
      <c r="F46" s="14"/>
      <c r="G46" s="16">
        <v>59</v>
      </c>
      <c r="H46" s="17">
        <v>118</v>
      </c>
      <c r="I46" s="18">
        <v>59</v>
      </c>
      <c r="J46" s="19">
        <v>118</v>
      </c>
      <c r="K46" s="36" t="s">
        <v>43</v>
      </c>
      <c r="L46" s="48">
        <f t="shared" si="1"/>
        <v>0</v>
      </c>
    </row>
    <row r="47" spans="1:12" ht="18" customHeight="1" x14ac:dyDescent="0.3">
      <c r="A47" s="14">
        <f t="shared" si="2"/>
        <v>35</v>
      </c>
      <c r="B47" s="34" t="s">
        <v>30</v>
      </c>
      <c r="C47" s="37" t="s">
        <v>33</v>
      </c>
      <c r="D47" s="37" t="s">
        <v>33</v>
      </c>
      <c r="E47" s="15"/>
      <c r="F47" s="14"/>
      <c r="G47" s="16">
        <v>6</v>
      </c>
      <c r="H47" s="17">
        <v>12.33</v>
      </c>
      <c r="I47" s="18">
        <v>6</v>
      </c>
      <c r="J47" s="19">
        <v>12.33</v>
      </c>
      <c r="K47" s="36" t="s">
        <v>43</v>
      </c>
      <c r="L47" s="48">
        <f t="shared" si="1"/>
        <v>0</v>
      </c>
    </row>
    <row r="48" spans="1:12" ht="18" customHeight="1" x14ac:dyDescent="0.3">
      <c r="A48" s="14">
        <f t="shared" si="2"/>
        <v>36</v>
      </c>
      <c r="B48" s="34" t="s">
        <v>85</v>
      </c>
      <c r="C48" s="37" t="s">
        <v>33</v>
      </c>
      <c r="D48" s="37" t="s">
        <v>33</v>
      </c>
      <c r="E48" s="15"/>
      <c r="F48" s="14"/>
      <c r="G48" s="16">
        <v>1</v>
      </c>
      <c r="H48" s="17">
        <v>30</v>
      </c>
      <c r="I48" s="18">
        <v>1</v>
      </c>
      <c r="J48" s="19">
        <v>30</v>
      </c>
      <c r="K48" s="36" t="s">
        <v>46</v>
      </c>
      <c r="L48" s="48">
        <f t="shared" si="1"/>
        <v>0</v>
      </c>
    </row>
    <row r="49" spans="1:12" ht="18" customHeight="1" x14ac:dyDescent="0.3">
      <c r="A49" s="14">
        <f t="shared" si="2"/>
        <v>37</v>
      </c>
      <c r="B49" s="34" t="s">
        <v>86</v>
      </c>
      <c r="C49" s="37" t="s">
        <v>33</v>
      </c>
      <c r="D49" s="37" t="s">
        <v>33</v>
      </c>
      <c r="E49" s="15"/>
      <c r="F49" s="14"/>
      <c r="G49" s="16">
        <v>38</v>
      </c>
      <c r="H49" s="17">
        <v>128.04</v>
      </c>
      <c r="I49" s="18">
        <v>38</v>
      </c>
      <c r="J49" s="19">
        <v>128.04</v>
      </c>
      <c r="K49" s="36" t="s">
        <v>44</v>
      </c>
      <c r="L49" s="48">
        <f t="shared" si="1"/>
        <v>0</v>
      </c>
    </row>
    <row r="50" spans="1:12" ht="18.75" customHeight="1" x14ac:dyDescent="0.3">
      <c r="A50" s="14">
        <f t="shared" si="2"/>
        <v>38</v>
      </c>
      <c r="B50" s="34" t="s">
        <v>87</v>
      </c>
      <c r="C50" s="37" t="s">
        <v>33</v>
      </c>
      <c r="D50" s="37" t="s">
        <v>33</v>
      </c>
      <c r="E50" s="15"/>
      <c r="F50" s="14"/>
      <c r="G50" s="16">
        <v>1</v>
      </c>
      <c r="H50" s="17">
        <v>26.4</v>
      </c>
      <c r="I50" s="18">
        <v>1</v>
      </c>
      <c r="J50" s="19">
        <v>26.4</v>
      </c>
      <c r="K50" s="36" t="s">
        <v>101</v>
      </c>
      <c r="L50" s="48">
        <f t="shared" si="1"/>
        <v>0</v>
      </c>
    </row>
    <row r="51" spans="1:12" ht="18" customHeight="1" x14ac:dyDescent="0.3">
      <c r="A51" s="14">
        <f t="shared" si="2"/>
        <v>39</v>
      </c>
      <c r="B51" s="34" t="s">
        <v>31</v>
      </c>
      <c r="C51" s="37" t="s">
        <v>33</v>
      </c>
      <c r="D51" s="37" t="s">
        <v>33</v>
      </c>
      <c r="E51" s="15"/>
      <c r="F51" s="14"/>
      <c r="G51" s="16">
        <v>376</v>
      </c>
      <c r="H51" s="17">
        <v>5639.54</v>
      </c>
      <c r="I51" s="18">
        <v>376</v>
      </c>
      <c r="J51" s="19">
        <v>5639.54</v>
      </c>
      <c r="K51" s="36" t="s">
        <v>46</v>
      </c>
      <c r="L51" s="48">
        <f t="shared" si="1"/>
        <v>0</v>
      </c>
    </row>
    <row r="52" spans="1:12" ht="18" customHeight="1" x14ac:dyDescent="0.3">
      <c r="A52" s="14">
        <f t="shared" si="2"/>
        <v>40</v>
      </c>
      <c r="B52" s="34" t="s">
        <v>88</v>
      </c>
      <c r="C52" s="37" t="s">
        <v>33</v>
      </c>
      <c r="D52" s="37" t="s">
        <v>33</v>
      </c>
      <c r="E52" s="15"/>
      <c r="F52" s="14"/>
      <c r="G52" s="16">
        <v>197</v>
      </c>
      <c r="H52" s="17">
        <v>11219.23</v>
      </c>
      <c r="I52" s="18">
        <v>197</v>
      </c>
      <c r="J52" s="19">
        <v>11219.23</v>
      </c>
      <c r="K52" s="36" t="s">
        <v>100</v>
      </c>
      <c r="L52" s="48">
        <f t="shared" si="1"/>
        <v>0</v>
      </c>
    </row>
    <row r="53" spans="1:12" s="6" customFormat="1" ht="27" customHeight="1" x14ac:dyDescent="0.3">
      <c r="A53" s="14">
        <f t="shared" si="2"/>
        <v>41</v>
      </c>
      <c r="B53" s="34" t="s">
        <v>32</v>
      </c>
      <c r="C53" s="37" t="s">
        <v>33</v>
      </c>
      <c r="D53" s="37" t="s">
        <v>33</v>
      </c>
      <c r="E53" s="21"/>
      <c r="F53" s="14"/>
      <c r="G53" s="16">
        <v>50</v>
      </c>
      <c r="H53" s="17">
        <v>225</v>
      </c>
      <c r="I53" s="18">
        <v>50</v>
      </c>
      <c r="J53" s="19">
        <v>225</v>
      </c>
      <c r="K53" s="36" t="s">
        <v>102</v>
      </c>
      <c r="L53" s="48">
        <f t="shared" si="1"/>
        <v>0</v>
      </c>
    </row>
    <row r="54" spans="1:12" ht="15.75" customHeight="1" x14ac:dyDescent="0.3">
      <c r="A54" s="14">
        <f t="shared" si="2"/>
        <v>42</v>
      </c>
      <c r="B54" s="35" t="s">
        <v>11</v>
      </c>
      <c r="C54" s="41" t="s">
        <v>33</v>
      </c>
      <c r="D54" s="41" t="s">
        <v>33</v>
      </c>
      <c r="E54" s="23"/>
      <c r="F54" s="23"/>
      <c r="G54" s="24">
        <v>66</v>
      </c>
      <c r="H54" s="25">
        <v>660</v>
      </c>
      <c r="I54" s="24">
        <v>66</v>
      </c>
      <c r="J54" s="25">
        <v>660</v>
      </c>
      <c r="K54" s="38" t="s">
        <v>103</v>
      </c>
      <c r="L54" s="48">
        <f t="shared" si="1"/>
        <v>0</v>
      </c>
    </row>
    <row r="55" spans="1:12" ht="18" customHeight="1" x14ac:dyDescent="0.3">
      <c r="A55" s="14">
        <f t="shared" si="2"/>
        <v>43</v>
      </c>
      <c r="B55" s="35" t="s">
        <v>16</v>
      </c>
      <c r="C55" s="41" t="s">
        <v>33</v>
      </c>
      <c r="D55" s="41" t="s">
        <v>33</v>
      </c>
      <c r="E55" s="23"/>
      <c r="F55" s="23"/>
      <c r="G55" s="24">
        <v>209</v>
      </c>
      <c r="H55" s="25">
        <v>4276.8</v>
      </c>
      <c r="I55" s="24">
        <v>209</v>
      </c>
      <c r="J55" s="25">
        <v>4276.8</v>
      </c>
      <c r="K55" s="38" t="s">
        <v>36</v>
      </c>
      <c r="L55" s="48">
        <f t="shared" si="1"/>
        <v>0</v>
      </c>
    </row>
    <row r="56" spans="1:12" ht="18" customHeight="1" x14ac:dyDescent="0.3">
      <c r="A56" s="14">
        <f t="shared" si="2"/>
        <v>44</v>
      </c>
      <c r="B56" s="35" t="s">
        <v>89</v>
      </c>
      <c r="C56" s="41" t="s">
        <v>33</v>
      </c>
      <c r="D56" s="41" t="s">
        <v>33</v>
      </c>
      <c r="E56" s="23"/>
      <c r="F56" s="23"/>
      <c r="G56" s="24">
        <v>23</v>
      </c>
      <c r="H56" s="25">
        <v>6591.74</v>
      </c>
      <c r="I56" s="24">
        <v>23</v>
      </c>
      <c r="J56" s="25">
        <v>6591.74</v>
      </c>
      <c r="K56" s="38" t="s">
        <v>36</v>
      </c>
      <c r="L56" s="48">
        <f t="shared" si="1"/>
        <v>0</v>
      </c>
    </row>
    <row r="57" spans="1:12" ht="18" customHeight="1" x14ac:dyDescent="0.3">
      <c r="A57" s="14">
        <f t="shared" si="2"/>
        <v>45</v>
      </c>
      <c r="B57" s="35" t="s">
        <v>59</v>
      </c>
      <c r="C57" s="41" t="s">
        <v>33</v>
      </c>
      <c r="D57" s="41" t="s">
        <v>33</v>
      </c>
      <c r="E57" s="23"/>
      <c r="F57" s="23"/>
      <c r="G57" s="24">
        <v>15</v>
      </c>
      <c r="H57" s="25">
        <v>201.74</v>
      </c>
      <c r="I57" s="24">
        <v>15</v>
      </c>
      <c r="J57" s="25">
        <v>201.74</v>
      </c>
      <c r="K57" s="38" t="s">
        <v>70</v>
      </c>
      <c r="L57" s="48">
        <f t="shared" si="1"/>
        <v>0</v>
      </c>
    </row>
    <row r="58" spans="1:12" ht="18" customHeight="1" x14ac:dyDescent="0.3">
      <c r="A58" s="14">
        <f t="shared" si="2"/>
        <v>46</v>
      </c>
      <c r="B58" s="35" t="s">
        <v>90</v>
      </c>
      <c r="C58" s="41" t="s">
        <v>33</v>
      </c>
      <c r="D58" s="41" t="s">
        <v>33</v>
      </c>
      <c r="E58" s="23"/>
      <c r="F58" s="23"/>
      <c r="G58" s="24">
        <v>32</v>
      </c>
      <c r="H58" s="25">
        <v>336.2</v>
      </c>
      <c r="I58" s="24">
        <v>32</v>
      </c>
      <c r="J58" s="25">
        <v>336.2</v>
      </c>
      <c r="K58" s="38" t="s">
        <v>70</v>
      </c>
      <c r="L58" s="48">
        <f t="shared" si="1"/>
        <v>0</v>
      </c>
    </row>
    <row r="59" spans="1:12" ht="18" customHeight="1" x14ac:dyDescent="0.3">
      <c r="A59" s="14">
        <f t="shared" si="2"/>
        <v>47</v>
      </c>
      <c r="B59" s="35" t="s">
        <v>91</v>
      </c>
      <c r="C59" s="41" t="s">
        <v>33</v>
      </c>
      <c r="D59" s="41" t="s">
        <v>33</v>
      </c>
      <c r="E59" s="23"/>
      <c r="F59" s="23"/>
      <c r="G59" s="24">
        <v>92</v>
      </c>
      <c r="H59" s="25">
        <v>230</v>
      </c>
      <c r="I59" s="24">
        <v>92</v>
      </c>
      <c r="J59" s="25">
        <v>230</v>
      </c>
      <c r="K59" s="38" t="s">
        <v>70</v>
      </c>
      <c r="L59" s="48">
        <f t="shared" si="1"/>
        <v>0</v>
      </c>
    </row>
    <row r="60" spans="1:12" ht="18" customHeight="1" x14ac:dyDescent="0.3">
      <c r="A60" s="14">
        <f t="shared" si="2"/>
        <v>48</v>
      </c>
      <c r="B60" s="35" t="s">
        <v>31</v>
      </c>
      <c r="C60" s="41" t="s">
        <v>33</v>
      </c>
      <c r="D60" s="41" t="s">
        <v>33</v>
      </c>
      <c r="E60" s="23"/>
      <c r="F60" s="23"/>
      <c r="G60" s="24">
        <v>193</v>
      </c>
      <c r="H60" s="25">
        <v>2730</v>
      </c>
      <c r="I60" s="24">
        <v>193</v>
      </c>
      <c r="J60" s="25">
        <v>2730</v>
      </c>
      <c r="K60" s="38" t="s">
        <v>73</v>
      </c>
      <c r="L60" s="48">
        <f t="shared" si="1"/>
        <v>0</v>
      </c>
    </row>
    <row r="61" spans="1:12" ht="18" customHeight="1" x14ac:dyDescent="0.3">
      <c r="A61" s="14">
        <f t="shared" si="2"/>
        <v>49</v>
      </c>
      <c r="B61" s="35" t="s">
        <v>92</v>
      </c>
      <c r="C61" s="41" t="s">
        <v>33</v>
      </c>
      <c r="D61" s="41" t="s">
        <v>33</v>
      </c>
      <c r="E61" s="23"/>
      <c r="F61" s="23"/>
      <c r="G61" s="24">
        <v>64</v>
      </c>
      <c r="H61" s="25">
        <v>3672.32</v>
      </c>
      <c r="I61" s="24">
        <v>64</v>
      </c>
      <c r="J61" s="25">
        <v>3672.32</v>
      </c>
      <c r="K61" s="38" t="s">
        <v>71</v>
      </c>
      <c r="L61" s="48">
        <f t="shared" si="1"/>
        <v>0</v>
      </c>
    </row>
    <row r="62" spans="1:12" ht="18" customHeight="1" x14ac:dyDescent="0.3">
      <c r="A62" s="14">
        <f t="shared" si="2"/>
        <v>50</v>
      </c>
      <c r="B62" s="34" t="s">
        <v>16</v>
      </c>
      <c r="C62" s="41" t="s">
        <v>33</v>
      </c>
      <c r="D62" s="41" t="s">
        <v>33</v>
      </c>
      <c r="E62" s="15"/>
      <c r="F62" s="14"/>
      <c r="G62" s="16">
        <v>80</v>
      </c>
      <c r="H62" s="17">
        <v>2217.58</v>
      </c>
      <c r="I62" s="18">
        <v>80</v>
      </c>
      <c r="J62" s="19">
        <v>2217.58</v>
      </c>
      <c r="K62" s="36" t="s">
        <v>36</v>
      </c>
      <c r="L62" s="48">
        <f t="shared" si="1"/>
        <v>0</v>
      </c>
    </row>
    <row r="63" spans="1:12" ht="18" customHeight="1" x14ac:dyDescent="0.3">
      <c r="A63" s="14">
        <f t="shared" si="2"/>
        <v>51</v>
      </c>
      <c r="B63" s="35" t="s">
        <v>11</v>
      </c>
      <c r="C63" s="41" t="s">
        <v>33</v>
      </c>
      <c r="D63" s="41" t="s">
        <v>33</v>
      </c>
      <c r="E63" s="26"/>
      <c r="F63" s="22"/>
      <c r="G63" s="24">
        <v>121</v>
      </c>
      <c r="H63" s="25">
        <v>1208.29</v>
      </c>
      <c r="I63" s="27">
        <v>121</v>
      </c>
      <c r="J63" s="28">
        <v>1208.29</v>
      </c>
      <c r="K63" s="38" t="s">
        <v>35</v>
      </c>
      <c r="L63" s="48">
        <f t="shared" si="1"/>
        <v>0</v>
      </c>
    </row>
    <row r="64" spans="1:12" ht="18" customHeight="1" x14ac:dyDescent="0.3">
      <c r="A64" s="14">
        <f t="shared" si="2"/>
        <v>52</v>
      </c>
      <c r="B64" s="35" t="s">
        <v>12</v>
      </c>
      <c r="C64" s="41" t="s">
        <v>33</v>
      </c>
      <c r="D64" s="41" t="s">
        <v>33</v>
      </c>
      <c r="E64" s="26"/>
      <c r="F64" s="22"/>
      <c r="G64" s="24">
        <v>1</v>
      </c>
      <c r="H64" s="25">
        <v>57.6</v>
      </c>
      <c r="I64" s="27">
        <v>1</v>
      </c>
      <c r="J64" s="28">
        <v>57.6</v>
      </c>
      <c r="K64" s="38" t="s">
        <v>36</v>
      </c>
      <c r="L64" s="48">
        <f t="shared" si="1"/>
        <v>0</v>
      </c>
    </row>
    <row r="65" spans="1:14" ht="26.25" customHeight="1" x14ac:dyDescent="0.3">
      <c r="A65" s="14">
        <f t="shared" si="2"/>
        <v>53</v>
      </c>
      <c r="B65" s="35" t="s">
        <v>13</v>
      </c>
      <c r="C65" s="41" t="s">
        <v>33</v>
      </c>
      <c r="D65" s="41" t="s">
        <v>33</v>
      </c>
      <c r="E65" s="26"/>
      <c r="F65" s="22"/>
      <c r="G65" s="24">
        <v>20</v>
      </c>
      <c r="H65" s="25">
        <v>360</v>
      </c>
      <c r="I65" s="27">
        <v>20</v>
      </c>
      <c r="J65" s="28">
        <v>360</v>
      </c>
      <c r="K65" s="38" t="s">
        <v>36</v>
      </c>
      <c r="L65" s="48">
        <f t="shared" si="1"/>
        <v>0</v>
      </c>
    </row>
    <row r="66" spans="1:14" ht="18" customHeight="1" x14ac:dyDescent="0.3">
      <c r="A66" s="14">
        <f t="shared" si="2"/>
        <v>54</v>
      </c>
      <c r="B66" s="35" t="s">
        <v>47</v>
      </c>
      <c r="C66" s="41" t="s">
        <v>33</v>
      </c>
      <c r="D66" s="41" t="s">
        <v>33</v>
      </c>
      <c r="E66" s="26"/>
      <c r="F66" s="22"/>
      <c r="G66" s="24">
        <v>5</v>
      </c>
      <c r="H66" s="25">
        <v>105</v>
      </c>
      <c r="I66" s="27">
        <v>5</v>
      </c>
      <c r="J66" s="28">
        <v>105</v>
      </c>
      <c r="K66" s="38" t="s">
        <v>38</v>
      </c>
      <c r="L66" s="48">
        <f t="shared" si="1"/>
        <v>0</v>
      </c>
    </row>
    <row r="67" spans="1:14" ht="18" customHeight="1" x14ac:dyDescent="0.3">
      <c r="A67" s="14">
        <f t="shared" si="2"/>
        <v>55</v>
      </c>
      <c r="B67" s="35" t="s">
        <v>14</v>
      </c>
      <c r="C67" s="41" t="s">
        <v>33</v>
      </c>
      <c r="D67" s="41" t="s">
        <v>33</v>
      </c>
      <c r="E67" s="26"/>
      <c r="F67" s="22"/>
      <c r="G67" s="24">
        <v>85</v>
      </c>
      <c r="H67" s="25">
        <v>170</v>
      </c>
      <c r="I67" s="27">
        <v>85</v>
      </c>
      <c r="J67" s="28">
        <v>170</v>
      </c>
      <c r="K67" s="38" t="s">
        <v>38</v>
      </c>
      <c r="L67" s="48">
        <f t="shared" si="1"/>
        <v>0</v>
      </c>
    </row>
    <row r="68" spans="1:14" ht="25.5" customHeight="1" x14ac:dyDescent="0.3">
      <c r="A68" s="14">
        <f t="shared" si="2"/>
        <v>56</v>
      </c>
      <c r="B68" s="35" t="s">
        <v>14</v>
      </c>
      <c r="C68" s="41" t="s">
        <v>33</v>
      </c>
      <c r="D68" s="41" t="s">
        <v>33</v>
      </c>
      <c r="E68" s="26"/>
      <c r="F68" s="22"/>
      <c r="G68" s="24">
        <v>4</v>
      </c>
      <c r="H68" s="25">
        <v>240</v>
      </c>
      <c r="I68" s="27">
        <v>4</v>
      </c>
      <c r="J68" s="28">
        <v>240</v>
      </c>
      <c r="K68" s="38" t="s">
        <v>38</v>
      </c>
      <c r="L68" s="48">
        <f t="shared" si="1"/>
        <v>0</v>
      </c>
      <c r="M68">
        <v>1</v>
      </c>
      <c r="N68">
        <v>149.16999999999999</v>
      </c>
    </row>
    <row r="69" spans="1:14" ht="18" customHeight="1" x14ac:dyDescent="0.3">
      <c r="A69" s="14">
        <f t="shared" si="2"/>
        <v>57</v>
      </c>
      <c r="B69" s="35" t="s">
        <v>15</v>
      </c>
      <c r="C69" s="41" t="s">
        <v>33</v>
      </c>
      <c r="D69" s="41" t="s">
        <v>33</v>
      </c>
      <c r="E69" s="26"/>
      <c r="F69" s="22"/>
      <c r="G69" s="24">
        <v>106</v>
      </c>
      <c r="H69" s="25">
        <v>154.5</v>
      </c>
      <c r="I69" s="27">
        <v>106</v>
      </c>
      <c r="J69" s="28">
        <v>154.5</v>
      </c>
      <c r="K69" s="38" t="s">
        <v>70</v>
      </c>
      <c r="L69" s="48">
        <f t="shared" si="1"/>
        <v>0</v>
      </c>
    </row>
    <row r="70" spans="1:14" ht="18" customHeight="1" x14ac:dyDescent="0.3">
      <c r="A70" s="14">
        <f t="shared" si="2"/>
        <v>58</v>
      </c>
      <c r="B70" s="35" t="s">
        <v>48</v>
      </c>
      <c r="C70" s="41" t="s">
        <v>33</v>
      </c>
      <c r="D70" s="41" t="s">
        <v>33</v>
      </c>
      <c r="E70" s="26"/>
      <c r="F70" s="22"/>
      <c r="G70" s="24">
        <v>2</v>
      </c>
      <c r="H70" s="25">
        <v>54.2</v>
      </c>
      <c r="I70" s="27">
        <v>2</v>
      </c>
      <c r="J70" s="28">
        <v>54.2</v>
      </c>
      <c r="K70" s="38" t="s">
        <v>40</v>
      </c>
      <c r="L70" s="48">
        <f t="shared" si="1"/>
        <v>0</v>
      </c>
    </row>
    <row r="71" spans="1:14" ht="18" customHeight="1" x14ac:dyDescent="0.3">
      <c r="A71" s="14">
        <f t="shared" si="2"/>
        <v>59</v>
      </c>
      <c r="B71" s="35" t="s">
        <v>49</v>
      </c>
      <c r="C71" s="41" t="s">
        <v>33</v>
      </c>
      <c r="D71" s="41" t="s">
        <v>33</v>
      </c>
      <c r="E71" s="26"/>
      <c r="F71" s="22"/>
      <c r="G71" s="24">
        <v>78</v>
      </c>
      <c r="H71" s="25">
        <v>140.4</v>
      </c>
      <c r="I71" s="27">
        <v>78</v>
      </c>
      <c r="J71" s="28">
        <v>140.4</v>
      </c>
      <c r="K71" s="38" t="s">
        <v>40</v>
      </c>
      <c r="L71" s="48">
        <f t="shared" si="1"/>
        <v>0</v>
      </c>
    </row>
    <row r="72" spans="1:14" ht="18" customHeight="1" x14ac:dyDescent="0.3">
      <c r="A72" s="14">
        <f t="shared" si="2"/>
        <v>60</v>
      </c>
      <c r="B72" s="35" t="s">
        <v>50</v>
      </c>
      <c r="C72" s="41" t="s">
        <v>33</v>
      </c>
      <c r="D72" s="41" t="s">
        <v>33</v>
      </c>
      <c r="E72" s="26"/>
      <c r="F72" s="22"/>
      <c r="G72" s="24">
        <v>9</v>
      </c>
      <c r="H72" s="25">
        <v>579.25</v>
      </c>
      <c r="I72" s="27">
        <v>9</v>
      </c>
      <c r="J72" s="28">
        <v>579.25</v>
      </c>
      <c r="K72" s="38" t="s">
        <v>40</v>
      </c>
      <c r="L72" s="48">
        <f t="shared" si="1"/>
        <v>0</v>
      </c>
    </row>
    <row r="73" spans="1:14" ht="18" customHeight="1" x14ac:dyDescent="0.3">
      <c r="A73" s="14">
        <f t="shared" si="2"/>
        <v>61</v>
      </c>
      <c r="B73" s="35" t="s">
        <v>51</v>
      </c>
      <c r="C73" s="41" t="s">
        <v>33</v>
      </c>
      <c r="D73" s="41" t="s">
        <v>33</v>
      </c>
      <c r="E73" s="26"/>
      <c r="F73" s="22"/>
      <c r="G73" s="24">
        <v>105</v>
      </c>
      <c r="H73" s="25">
        <v>632.5</v>
      </c>
      <c r="I73" s="27">
        <v>105</v>
      </c>
      <c r="J73" s="28">
        <v>632.5</v>
      </c>
      <c r="K73" s="38" t="s">
        <v>42</v>
      </c>
      <c r="L73" s="48">
        <f t="shared" si="1"/>
        <v>0</v>
      </c>
    </row>
    <row r="74" spans="1:14" ht="18" customHeight="1" x14ac:dyDescent="0.3">
      <c r="A74" s="14">
        <f t="shared" si="2"/>
        <v>62</v>
      </c>
      <c r="B74" s="35" t="s">
        <v>16</v>
      </c>
      <c r="C74" s="41" t="s">
        <v>33</v>
      </c>
      <c r="D74" s="41" t="s">
        <v>33</v>
      </c>
      <c r="E74" s="29"/>
      <c r="F74" s="22"/>
      <c r="G74" s="24">
        <v>319</v>
      </c>
      <c r="H74" s="25">
        <v>6652.56</v>
      </c>
      <c r="I74" s="27">
        <v>319</v>
      </c>
      <c r="J74" s="28">
        <v>6652.56</v>
      </c>
      <c r="K74" s="38" t="s">
        <v>36</v>
      </c>
      <c r="L74" s="48">
        <f t="shared" si="1"/>
        <v>0</v>
      </c>
    </row>
    <row r="75" spans="1:14" ht="18" customHeight="1" x14ac:dyDescent="0.3">
      <c r="A75" s="14">
        <f t="shared" si="2"/>
        <v>63</v>
      </c>
      <c r="B75" s="35" t="s">
        <v>17</v>
      </c>
      <c r="C75" s="41" t="s">
        <v>33</v>
      </c>
      <c r="D75" s="41" t="s">
        <v>33</v>
      </c>
      <c r="E75" s="26"/>
      <c r="F75" s="22"/>
      <c r="G75" s="24">
        <v>294</v>
      </c>
      <c r="H75" s="25">
        <v>4510.8599999999997</v>
      </c>
      <c r="I75" s="27">
        <v>294</v>
      </c>
      <c r="J75" s="28">
        <v>4510.8599999999997</v>
      </c>
      <c r="K75" s="38" t="s">
        <v>37</v>
      </c>
      <c r="L75" s="48">
        <f t="shared" si="1"/>
        <v>0</v>
      </c>
    </row>
    <row r="76" spans="1:14" ht="18" customHeight="1" x14ac:dyDescent="0.3">
      <c r="A76" s="14">
        <f t="shared" si="2"/>
        <v>64</v>
      </c>
      <c r="B76" s="35" t="s">
        <v>17</v>
      </c>
      <c r="C76" s="41" t="s">
        <v>33</v>
      </c>
      <c r="D76" s="41" t="s">
        <v>33</v>
      </c>
      <c r="E76" s="26"/>
      <c r="F76" s="22"/>
      <c r="G76" s="24">
        <v>30</v>
      </c>
      <c r="H76" s="25">
        <v>824.08</v>
      </c>
      <c r="I76" s="27">
        <v>30</v>
      </c>
      <c r="J76" s="28">
        <v>824.08</v>
      </c>
      <c r="K76" s="38" t="s">
        <v>37</v>
      </c>
      <c r="L76" s="48">
        <f t="shared" si="1"/>
        <v>0</v>
      </c>
    </row>
    <row r="77" spans="1:14" ht="18" customHeight="1" x14ac:dyDescent="0.3">
      <c r="A77" s="14">
        <f t="shared" si="2"/>
        <v>65</v>
      </c>
      <c r="B77" s="35" t="s">
        <v>52</v>
      </c>
      <c r="C77" s="41" t="s">
        <v>33</v>
      </c>
      <c r="D77" s="41" t="s">
        <v>33</v>
      </c>
      <c r="E77" s="26"/>
      <c r="F77" s="22"/>
      <c r="G77" s="24">
        <v>7</v>
      </c>
      <c r="H77" s="25">
        <v>350.15</v>
      </c>
      <c r="I77" s="27">
        <v>7</v>
      </c>
      <c r="J77" s="28">
        <v>350.15</v>
      </c>
      <c r="K77" s="38" t="s">
        <v>37</v>
      </c>
      <c r="L77" s="48">
        <f t="shared" ref="L77:L111" si="3">H77-J77</f>
        <v>0</v>
      </c>
    </row>
    <row r="78" spans="1:14" ht="18" customHeight="1" x14ac:dyDescent="0.3">
      <c r="A78" s="14">
        <f t="shared" ref="A78:A111" si="4">A77+1</f>
        <v>66</v>
      </c>
      <c r="B78" s="35" t="s">
        <v>18</v>
      </c>
      <c r="C78" s="41" t="s">
        <v>33</v>
      </c>
      <c r="D78" s="41" t="s">
        <v>33</v>
      </c>
      <c r="E78" s="26"/>
      <c r="F78" s="22"/>
      <c r="G78" s="24">
        <v>227</v>
      </c>
      <c r="H78" s="25">
        <v>874.42</v>
      </c>
      <c r="I78" s="27">
        <v>227</v>
      </c>
      <c r="J78" s="28">
        <v>874.42</v>
      </c>
      <c r="K78" s="38" t="s">
        <v>41</v>
      </c>
      <c r="L78" s="48">
        <f t="shared" si="3"/>
        <v>0</v>
      </c>
    </row>
    <row r="79" spans="1:14" ht="35.25" customHeight="1" x14ac:dyDescent="0.3">
      <c r="A79" s="14">
        <f t="shared" si="4"/>
        <v>67</v>
      </c>
      <c r="B79" s="35" t="s">
        <v>53</v>
      </c>
      <c r="C79" s="41" t="s">
        <v>33</v>
      </c>
      <c r="D79" s="41" t="s">
        <v>33</v>
      </c>
      <c r="E79" s="26"/>
      <c r="F79" s="22"/>
      <c r="G79" s="24">
        <v>14</v>
      </c>
      <c r="H79" s="25">
        <v>588</v>
      </c>
      <c r="I79" s="27">
        <v>14</v>
      </c>
      <c r="J79" s="28">
        <v>588</v>
      </c>
      <c r="K79" s="38" t="s">
        <v>41</v>
      </c>
      <c r="L79" s="48">
        <f t="shared" si="3"/>
        <v>0</v>
      </c>
    </row>
    <row r="80" spans="1:14" ht="18" customHeight="1" x14ac:dyDescent="0.3">
      <c r="A80" s="14">
        <f t="shared" si="4"/>
        <v>68</v>
      </c>
      <c r="B80" s="35" t="s">
        <v>19</v>
      </c>
      <c r="C80" s="41" t="s">
        <v>33</v>
      </c>
      <c r="D80" s="41" t="s">
        <v>33</v>
      </c>
      <c r="E80" s="26"/>
      <c r="F80" s="22"/>
      <c r="G80" s="24">
        <v>6</v>
      </c>
      <c r="H80" s="25">
        <v>83.06</v>
      </c>
      <c r="I80" s="27">
        <v>6</v>
      </c>
      <c r="J80" s="28">
        <v>83.06</v>
      </c>
      <c r="K80" s="38" t="s">
        <v>41</v>
      </c>
      <c r="L80" s="48">
        <f t="shared" si="3"/>
        <v>0</v>
      </c>
    </row>
    <row r="81" spans="1:12" ht="25.5" customHeight="1" x14ac:dyDescent="0.3">
      <c r="A81" s="14">
        <f t="shared" si="4"/>
        <v>69</v>
      </c>
      <c r="B81" s="35" t="s">
        <v>20</v>
      </c>
      <c r="C81" s="41" t="s">
        <v>33</v>
      </c>
      <c r="D81" s="41" t="s">
        <v>33</v>
      </c>
      <c r="E81" s="26"/>
      <c r="F81" s="22"/>
      <c r="G81" s="24">
        <v>332</v>
      </c>
      <c r="H81" s="25">
        <v>4804.9799999999996</v>
      </c>
      <c r="I81" s="27">
        <v>332</v>
      </c>
      <c r="J81" s="28">
        <v>4804.9799999999996</v>
      </c>
      <c r="K81" s="38" t="s">
        <v>42</v>
      </c>
      <c r="L81" s="48">
        <f t="shared" si="3"/>
        <v>0</v>
      </c>
    </row>
    <row r="82" spans="1:12" ht="18" customHeight="1" x14ac:dyDescent="0.3">
      <c r="A82" s="14">
        <f t="shared" si="4"/>
        <v>70</v>
      </c>
      <c r="B82" s="35" t="s">
        <v>54</v>
      </c>
      <c r="C82" s="41" t="s">
        <v>33</v>
      </c>
      <c r="D82" s="41" t="s">
        <v>33</v>
      </c>
      <c r="E82" s="26"/>
      <c r="F82" s="22"/>
      <c r="G82" s="24">
        <v>20</v>
      </c>
      <c r="H82" s="25">
        <v>40</v>
      </c>
      <c r="I82" s="27">
        <v>20</v>
      </c>
      <c r="J82" s="28">
        <v>40</v>
      </c>
      <c r="K82" s="38" t="s">
        <v>45</v>
      </c>
      <c r="L82" s="48">
        <f t="shared" si="3"/>
        <v>0</v>
      </c>
    </row>
    <row r="83" spans="1:12" ht="18" customHeight="1" x14ac:dyDescent="0.3">
      <c r="A83" s="14">
        <f t="shared" si="4"/>
        <v>71</v>
      </c>
      <c r="B83" s="35" t="s">
        <v>21</v>
      </c>
      <c r="C83" s="41" t="s">
        <v>33</v>
      </c>
      <c r="D83" s="41" t="s">
        <v>33</v>
      </c>
      <c r="E83" s="26"/>
      <c r="F83" s="22"/>
      <c r="G83" s="24">
        <v>324</v>
      </c>
      <c r="H83" s="25">
        <v>490.11</v>
      </c>
      <c r="I83" s="27">
        <v>324</v>
      </c>
      <c r="J83" s="28">
        <v>490.11</v>
      </c>
      <c r="K83" s="38" t="s">
        <v>44</v>
      </c>
      <c r="L83" s="48">
        <f t="shared" si="3"/>
        <v>0</v>
      </c>
    </row>
    <row r="84" spans="1:12" ht="19.5" customHeight="1" x14ac:dyDescent="0.3">
      <c r="A84" s="14">
        <f t="shared" si="4"/>
        <v>72</v>
      </c>
      <c r="B84" s="35" t="s">
        <v>22</v>
      </c>
      <c r="C84" s="41" t="s">
        <v>33</v>
      </c>
      <c r="D84" s="41" t="s">
        <v>33</v>
      </c>
      <c r="E84" s="26"/>
      <c r="F84" s="22"/>
      <c r="G84" s="24">
        <v>473</v>
      </c>
      <c r="H84" s="25">
        <v>4895.17</v>
      </c>
      <c r="I84" s="27">
        <v>473</v>
      </c>
      <c r="J84" s="28">
        <v>4895.17</v>
      </c>
      <c r="K84" s="38" t="s">
        <v>43</v>
      </c>
      <c r="L84" s="48">
        <f t="shared" si="3"/>
        <v>0</v>
      </c>
    </row>
    <row r="85" spans="1:12" ht="18" customHeight="1" x14ac:dyDescent="0.3">
      <c r="A85" s="14">
        <f t="shared" si="4"/>
        <v>73</v>
      </c>
      <c r="B85" s="35" t="s">
        <v>22</v>
      </c>
      <c r="C85" s="41" t="s">
        <v>33</v>
      </c>
      <c r="D85" s="41" t="s">
        <v>33</v>
      </c>
      <c r="E85" s="26"/>
      <c r="F85" s="22"/>
      <c r="G85" s="24">
        <v>52</v>
      </c>
      <c r="H85" s="25">
        <v>1279.42</v>
      </c>
      <c r="I85" s="27">
        <v>52</v>
      </c>
      <c r="J85" s="28">
        <v>1279.42</v>
      </c>
      <c r="K85" s="38" t="s">
        <v>42</v>
      </c>
      <c r="L85" s="48">
        <f t="shared" si="3"/>
        <v>0</v>
      </c>
    </row>
    <row r="86" spans="1:12" ht="18" customHeight="1" x14ac:dyDescent="0.3">
      <c r="A86" s="14">
        <f t="shared" si="4"/>
        <v>74</v>
      </c>
      <c r="B86" s="35" t="s">
        <v>23</v>
      </c>
      <c r="C86" s="41" t="s">
        <v>33</v>
      </c>
      <c r="D86" s="41" t="s">
        <v>33</v>
      </c>
      <c r="E86" s="26"/>
      <c r="F86" s="22"/>
      <c r="G86" s="24">
        <v>274</v>
      </c>
      <c r="H86" s="25">
        <v>410.89</v>
      </c>
      <c r="I86" s="27">
        <v>274</v>
      </c>
      <c r="J86" s="28">
        <v>410.89</v>
      </c>
      <c r="K86" s="38" t="s">
        <v>42</v>
      </c>
      <c r="L86" s="48">
        <f t="shared" si="3"/>
        <v>0</v>
      </c>
    </row>
    <row r="87" spans="1:12" ht="18" customHeight="1" x14ac:dyDescent="0.3">
      <c r="A87" s="14">
        <f t="shared" si="4"/>
        <v>75</v>
      </c>
      <c r="B87" s="35" t="s">
        <v>24</v>
      </c>
      <c r="C87" s="41" t="s">
        <v>33</v>
      </c>
      <c r="D87" s="41" t="s">
        <v>33</v>
      </c>
      <c r="E87" s="26"/>
      <c r="F87" s="22"/>
      <c r="G87" s="24">
        <v>10</v>
      </c>
      <c r="H87" s="25">
        <v>349.49</v>
      </c>
      <c r="I87" s="27">
        <v>10</v>
      </c>
      <c r="J87" s="28">
        <v>349.49</v>
      </c>
      <c r="K87" s="38" t="s">
        <v>42</v>
      </c>
      <c r="L87" s="48">
        <f t="shared" si="3"/>
        <v>0</v>
      </c>
    </row>
    <row r="88" spans="1:12" ht="22.5" customHeight="1" x14ac:dyDescent="0.3">
      <c r="A88" s="14">
        <f t="shared" si="4"/>
        <v>76</v>
      </c>
      <c r="B88" s="35" t="s">
        <v>55</v>
      </c>
      <c r="C88" s="41" t="s">
        <v>33</v>
      </c>
      <c r="D88" s="41" t="s">
        <v>33</v>
      </c>
      <c r="E88" s="26"/>
      <c r="F88" s="22"/>
      <c r="G88" s="24">
        <v>10</v>
      </c>
      <c r="H88" s="25">
        <v>1300</v>
      </c>
      <c r="I88" s="27">
        <v>10</v>
      </c>
      <c r="J88" s="28">
        <v>1300</v>
      </c>
      <c r="K88" s="38" t="s">
        <v>42</v>
      </c>
      <c r="L88" s="48">
        <f t="shared" si="3"/>
        <v>0</v>
      </c>
    </row>
    <row r="89" spans="1:12" ht="18" customHeight="1" x14ac:dyDescent="0.3">
      <c r="A89" s="14">
        <f t="shared" si="4"/>
        <v>77</v>
      </c>
      <c r="B89" s="35" t="s">
        <v>25</v>
      </c>
      <c r="C89" s="41" t="s">
        <v>33</v>
      </c>
      <c r="D89" s="41" t="s">
        <v>33</v>
      </c>
      <c r="E89" s="26"/>
      <c r="F89" s="22"/>
      <c r="G89" s="24">
        <v>662</v>
      </c>
      <c r="H89" s="25">
        <v>3246.64</v>
      </c>
      <c r="I89" s="27">
        <v>662</v>
      </c>
      <c r="J89" s="28">
        <v>3246.64</v>
      </c>
      <c r="K89" s="38" t="s">
        <v>42</v>
      </c>
      <c r="L89" s="48">
        <f t="shared" si="3"/>
        <v>0</v>
      </c>
    </row>
    <row r="90" spans="1:12" ht="18" customHeight="1" x14ac:dyDescent="0.3">
      <c r="A90" s="14">
        <f t="shared" si="4"/>
        <v>78</v>
      </c>
      <c r="B90" s="35" t="s">
        <v>56</v>
      </c>
      <c r="C90" s="41" t="s">
        <v>33</v>
      </c>
      <c r="D90" s="41" t="s">
        <v>33</v>
      </c>
      <c r="E90" s="26"/>
      <c r="F90" s="22"/>
      <c r="G90" s="24">
        <v>30</v>
      </c>
      <c r="H90" s="25">
        <v>267.87</v>
      </c>
      <c r="I90" s="27">
        <v>30</v>
      </c>
      <c r="J90" s="28">
        <v>267.87</v>
      </c>
      <c r="K90" s="38" t="s">
        <v>42</v>
      </c>
      <c r="L90" s="48">
        <f t="shared" si="3"/>
        <v>0</v>
      </c>
    </row>
    <row r="91" spans="1:12" ht="18" customHeight="1" x14ac:dyDescent="0.3">
      <c r="A91" s="14">
        <f t="shared" si="4"/>
        <v>79</v>
      </c>
      <c r="B91" s="35" t="s">
        <v>26</v>
      </c>
      <c r="C91" s="41" t="s">
        <v>33</v>
      </c>
      <c r="D91" s="41" t="s">
        <v>33</v>
      </c>
      <c r="E91" s="26"/>
      <c r="F91" s="22"/>
      <c r="G91" s="24">
        <v>20</v>
      </c>
      <c r="H91" s="25">
        <v>440</v>
      </c>
      <c r="I91" s="27">
        <v>20</v>
      </c>
      <c r="J91" s="28">
        <v>440</v>
      </c>
      <c r="K91" s="38" t="s">
        <v>40</v>
      </c>
      <c r="L91" s="48">
        <f t="shared" si="3"/>
        <v>0</v>
      </c>
    </row>
    <row r="92" spans="1:12" ht="18" customHeight="1" x14ac:dyDescent="0.3">
      <c r="A92" s="14">
        <f t="shared" si="4"/>
        <v>80</v>
      </c>
      <c r="B92" s="35" t="s">
        <v>27</v>
      </c>
      <c r="C92" s="41" t="s">
        <v>33</v>
      </c>
      <c r="D92" s="41" t="s">
        <v>33</v>
      </c>
      <c r="E92" s="26"/>
      <c r="F92" s="22"/>
      <c r="G92" s="24">
        <v>20</v>
      </c>
      <c r="H92" s="25">
        <v>1220</v>
      </c>
      <c r="I92" s="27">
        <v>20</v>
      </c>
      <c r="J92" s="28">
        <v>1220</v>
      </c>
      <c r="K92" s="38" t="s">
        <v>40</v>
      </c>
      <c r="L92" s="48">
        <f t="shared" si="3"/>
        <v>0</v>
      </c>
    </row>
    <row r="93" spans="1:12" ht="18" customHeight="1" x14ac:dyDescent="0.3">
      <c r="A93" s="14">
        <f t="shared" si="4"/>
        <v>81</v>
      </c>
      <c r="B93" s="35" t="s">
        <v>57</v>
      </c>
      <c r="C93" s="41" t="s">
        <v>33</v>
      </c>
      <c r="D93" s="41" t="s">
        <v>33</v>
      </c>
      <c r="E93" s="26"/>
      <c r="F93" s="22"/>
      <c r="G93" s="24">
        <v>1</v>
      </c>
      <c r="H93" s="25">
        <v>533.33000000000004</v>
      </c>
      <c r="I93" s="27">
        <v>1</v>
      </c>
      <c r="J93" s="28">
        <v>533.33000000000004</v>
      </c>
      <c r="K93" s="38" t="s">
        <v>71</v>
      </c>
      <c r="L93" s="48">
        <f t="shared" si="3"/>
        <v>0</v>
      </c>
    </row>
    <row r="94" spans="1:12" ht="18" customHeight="1" x14ac:dyDescent="0.3">
      <c r="A94" s="14">
        <f t="shared" si="4"/>
        <v>82</v>
      </c>
      <c r="B94" s="35" t="s">
        <v>58</v>
      </c>
      <c r="C94" s="41" t="s">
        <v>33</v>
      </c>
      <c r="D94" s="41" t="s">
        <v>33</v>
      </c>
      <c r="E94" s="26"/>
      <c r="F94" s="22"/>
      <c r="G94" s="24">
        <v>26</v>
      </c>
      <c r="H94" s="25">
        <v>252.78</v>
      </c>
      <c r="I94" s="27">
        <v>26</v>
      </c>
      <c r="J94" s="28">
        <v>252.78</v>
      </c>
      <c r="K94" s="38" t="s">
        <v>70</v>
      </c>
      <c r="L94" s="48">
        <f t="shared" si="3"/>
        <v>0</v>
      </c>
    </row>
    <row r="95" spans="1:12" ht="18" customHeight="1" x14ac:dyDescent="0.3">
      <c r="A95" s="14">
        <f t="shared" si="4"/>
        <v>83</v>
      </c>
      <c r="B95" s="35" t="s">
        <v>59</v>
      </c>
      <c r="C95" s="41" t="s">
        <v>33</v>
      </c>
      <c r="D95" s="41" t="s">
        <v>33</v>
      </c>
      <c r="E95" s="26"/>
      <c r="F95" s="22"/>
      <c r="G95" s="24">
        <v>106</v>
      </c>
      <c r="H95" s="25">
        <v>1300.54</v>
      </c>
      <c r="I95" s="27">
        <v>106</v>
      </c>
      <c r="J95" s="28">
        <v>1300.54</v>
      </c>
      <c r="K95" s="38" t="s">
        <v>72</v>
      </c>
      <c r="L95" s="48">
        <f t="shared" si="3"/>
        <v>0</v>
      </c>
    </row>
    <row r="96" spans="1:12" ht="18" customHeight="1" x14ac:dyDescent="0.3">
      <c r="A96" s="14">
        <f t="shared" si="4"/>
        <v>84</v>
      </c>
      <c r="B96" s="35" t="s">
        <v>59</v>
      </c>
      <c r="C96" s="41" t="s">
        <v>33</v>
      </c>
      <c r="D96" s="41" t="s">
        <v>33</v>
      </c>
      <c r="E96" s="26"/>
      <c r="F96" s="22"/>
      <c r="G96" s="24">
        <v>14</v>
      </c>
      <c r="H96" s="25">
        <v>210.53</v>
      </c>
      <c r="I96" s="27">
        <v>14</v>
      </c>
      <c r="J96" s="28">
        <v>210.53</v>
      </c>
      <c r="K96" s="38" t="s">
        <v>72</v>
      </c>
      <c r="L96" s="48">
        <f t="shared" si="3"/>
        <v>0</v>
      </c>
    </row>
    <row r="97" spans="1:21" ht="18" customHeight="1" x14ac:dyDescent="0.3">
      <c r="A97" s="14">
        <f t="shared" si="4"/>
        <v>85</v>
      </c>
      <c r="B97" s="35" t="s">
        <v>60</v>
      </c>
      <c r="C97" s="41" t="s">
        <v>33</v>
      </c>
      <c r="D97" s="41" t="s">
        <v>33</v>
      </c>
      <c r="E97" s="26"/>
      <c r="F97" s="22"/>
      <c r="G97" s="24">
        <v>20</v>
      </c>
      <c r="H97" s="25">
        <v>2197.8000000000002</v>
      </c>
      <c r="I97" s="27">
        <v>20</v>
      </c>
      <c r="J97" s="28">
        <v>2197.8000000000002</v>
      </c>
      <c r="K97" s="38" t="s">
        <v>70</v>
      </c>
      <c r="L97" s="48">
        <f t="shared" si="3"/>
        <v>0</v>
      </c>
    </row>
    <row r="98" spans="1:21" ht="18" customHeight="1" x14ac:dyDescent="0.3">
      <c r="A98" s="14">
        <f t="shared" si="4"/>
        <v>86</v>
      </c>
      <c r="B98" s="35" t="s">
        <v>28</v>
      </c>
      <c r="C98" s="41" t="s">
        <v>33</v>
      </c>
      <c r="D98" s="41" t="s">
        <v>33</v>
      </c>
      <c r="E98" s="26"/>
      <c r="F98" s="22"/>
      <c r="G98" s="24">
        <v>20</v>
      </c>
      <c r="H98" s="25">
        <v>1640</v>
      </c>
      <c r="I98" s="27">
        <v>20</v>
      </c>
      <c r="J98" s="28">
        <v>1640</v>
      </c>
      <c r="K98" s="38" t="s">
        <v>43</v>
      </c>
      <c r="L98" s="48">
        <f t="shared" si="3"/>
        <v>0</v>
      </c>
    </row>
    <row r="99" spans="1:21" ht="18" customHeight="1" x14ac:dyDescent="0.3">
      <c r="A99" s="14">
        <f t="shared" si="4"/>
        <v>87</v>
      </c>
      <c r="B99" s="35" t="s">
        <v>29</v>
      </c>
      <c r="C99" s="41" t="s">
        <v>33</v>
      </c>
      <c r="D99" s="41" t="s">
        <v>33</v>
      </c>
      <c r="E99" s="26"/>
      <c r="F99" s="22"/>
      <c r="G99" s="24">
        <v>48</v>
      </c>
      <c r="H99" s="25">
        <v>168</v>
      </c>
      <c r="I99" s="27">
        <v>48</v>
      </c>
      <c r="J99" s="28">
        <v>168</v>
      </c>
      <c r="K99" s="38" t="s">
        <v>43</v>
      </c>
      <c r="L99" s="48">
        <f t="shared" si="3"/>
        <v>0</v>
      </c>
    </row>
    <row r="100" spans="1:21" ht="18" customHeight="1" x14ac:dyDescent="0.3">
      <c r="A100" s="14">
        <f t="shared" si="4"/>
        <v>88</v>
      </c>
      <c r="B100" s="35" t="s">
        <v>29</v>
      </c>
      <c r="C100" s="41" t="s">
        <v>33</v>
      </c>
      <c r="D100" s="41" t="s">
        <v>33</v>
      </c>
      <c r="E100" s="26"/>
      <c r="F100" s="22"/>
      <c r="G100" s="24">
        <v>18</v>
      </c>
      <c r="H100" s="25">
        <v>268.87</v>
      </c>
      <c r="I100" s="27">
        <v>18</v>
      </c>
      <c r="J100" s="28">
        <v>268.87</v>
      </c>
      <c r="K100" s="38" t="s">
        <v>43</v>
      </c>
      <c r="L100" s="48">
        <f t="shared" si="3"/>
        <v>0</v>
      </c>
    </row>
    <row r="101" spans="1:21" ht="18" customHeight="1" x14ac:dyDescent="0.3">
      <c r="A101" s="14">
        <f t="shared" si="4"/>
        <v>89</v>
      </c>
      <c r="B101" s="35" t="s">
        <v>61</v>
      </c>
      <c r="C101" s="41" t="s">
        <v>33</v>
      </c>
      <c r="D101" s="41" t="s">
        <v>33</v>
      </c>
      <c r="E101" s="26"/>
      <c r="F101" s="22"/>
      <c r="G101" s="24">
        <v>10</v>
      </c>
      <c r="H101" s="25">
        <v>955</v>
      </c>
      <c r="I101" s="27">
        <v>10</v>
      </c>
      <c r="J101" s="28">
        <v>955</v>
      </c>
      <c r="K101" s="38" t="s">
        <v>43</v>
      </c>
      <c r="L101" s="48">
        <f t="shared" si="3"/>
        <v>0</v>
      </c>
    </row>
    <row r="102" spans="1:21" ht="18" customHeight="1" x14ac:dyDescent="0.3">
      <c r="A102" s="14">
        <f t="shared" si="4"/>
        <v>90</v>
      </c>
      <c r="B102" s="35" t="s">
        <v>30</v>
      </c>
      <c r="C102" s="41" t="s">
        <v>33</v>
      </c>
      <c r="D102" s="41" t="s">
        <v>33</v>
      </c>
      <c r="E102" s="26"/>
      <c r="F102" s="22"/>
      <c r="G102" s="24">
        <v>147</v>
      </c>
      <c r="H102" s="25">
        <v>964.14</v>
      </c>
      <c r="I102" s="27">
        <v>147</v>
      </c>
      <c r="J102" s="28">
        <v>964.14</v>
      </c>
      <c r="K102" s="38" t="s">
        <v>39</v>
      </c>
      <c r="L102" s="48">
        <f t="shared" si="3"/>
        <v>0</v>
      </c>
    </row>
    <row r="103" spans="1:21" ht="18" customHeight="1" x14ac:dyDescent="0.3">
      <c r="A103" s="14">
        <f t="shared" si="4"/>
        <v>91</v>
      </c>
      <c r="B103" s="35" t="s">
        <v>62</v>
      </c>
      <c r="C103" s="41" t="s">
        <v>33</v>
      </c>
      <c r="D103" s="41" t="s">
        <v>33</v>
      </c>
      <c r="E103" s="26"/>
      <c r="F103" s="22"/>
      <c r="G103" s="24">
        <v>49</v>
      </c>
      <c r="H103" s="25">
        <v>591.14</v>
      </c>
      <c r="I103" s="27">
        <v>49</v>
      </c>
      <c r="J103" s="28">
        <v>591.14</v>
      </c>
      <c r="K103" s="38" t="s">
        <v>39</v>
      </c>
      <c r="L103" s="48">
        <f t="shared" si="3"/>
        <v>0</v>
      </c>
    </row>
    <row r="104" spans="1:21" ht="18" customHeight="1" x14ac:dyDescent="0.3">
      <c r="A104" s="14">
        <f t="shared" si="4"/>
        <v>92</v>
      </c>
      <c r="B104" s="35" t="s">
        <v>63</v>
      </c>
      <c r="C104" s="41" t="s">
        <v>33</v>
      </c>
      <c r="D104" s="41" t="s">
        <v>33</v>
      </c>
      <c r="E104" s="26"/>
      <c r="F104" s="22"/>
      <c r="G104" s="24">
        <v>1</v>
      </c>
      <c r="H104" s="30" t="s">
        <v>69</v>
      </c>
      <c r="I104" s="27">
        <v>1</v>
      </c>
      <c r="J104" s="31" t="s">
        <v>69</v>
      </c>
      <c r="K104" s="38" t="s">
        <v>73</v>
      </c>
      <c r="L104" s="48" t="e">
        <f t="shared" si="3"/>
        <v>#VALUE!</v>
      </c>
    </row>
    <row r="105" spans="1:21" ht="20.25" customHeight="1" x14ac:dyDescent="0.3">
      <c r="A105" s="14">
        <f t="shared" si="4"/>
        <v>93</v>
      </c>
      <c r="B105" s="35" t="s">
        <v>64</v>
      </c>
      <c r="C105" s="41" t="s">
        <v>33</v>
      </c>
      <c r="D105" s="41" t="s">
        <v>33</v>
      </c>
      <c r="E105" s="26"/>
      <c r="F105" s="22"/>
      <c r="G105" s="24">
        <v>2</v>
      </c>
      <c r="H105" s="25">
        <v>533.53</v>
      </c>
      <c r="I105" s="27">
        <v>2</v>
      </c>
      <c r="J105" s="28">
        <v>533.53</v>
      </c>
      <c r="K105" s="38" t="s">
        <v>73</v>
      </c>
      <c r="L105" s="48">
        <f t="shared" si="3"/>
        <v>0</v>
      </c>
    </row>
    <row r="106" spans="1:21" ht="18.75" x14ac:dyDescent="0.3">
      <c r="A106" s="14">
        <f>A105+1</f>
        <v>94</v>
      </c>
      <c r="B106" s="35" t="s">
        <v>65</v>
      </c>
      <c r="C106" s="41" t="s">
        <v>33</v>
      </c>
      <c r="D106" s="41" t="s">
        <v>33</v>
      </c>
      <c r="E106" s="26"/>
      <c r="F106" s="22"/>
      <c r="G106" s="24">
        <v>40</v>
      </c>
      <c r="H106" s="25">
        <v>721.11</v>
      </c>
      <c r="I106" s="27">
        <v>40</v>
      </c>
      <c r="J106" s="28">
        <v>721.11</v>
      </c>
      <c r="K106" s="38" t="s">
        <v>74</v>
      </c>
      <c r="L106" s="48">
        <f t="shared" si="3"/>
        <v>0</v>
      </c>
    </row>
    <row r="107" spans="1:21" ht="18.75" x14ac:dyDescent="0.3">
      <c r="A107" s="14">
        <f t="shared" si="4"/>
        <v>95</v>
      </c>
      <c r="B107" s="35" t="s">
        <v>31</v>
      </c>
      <c r="C107" s="41" t="s">
        <v>33</v>
      </c>
      <c r="D107" s="41" t="s">
        <v>33</v>
      </c>
      <c r="E107" s="26"/>
      <c r="F107" s="22"/>
      <c r="G107" s="24">
        <v>351</v>
      </c>
      <c r="H107" s="25">
        <v>5267.09</v>
      </c>
      <c r="I107" s="27">
        <v>351</v>
      </c>
      <c r="J107" s="28">
        <v>5267.09</v>
      </c>
      <c r="K107" s="38" t="s">
        <v>44</v>
      </c>
      <c r="L107" s="48">
        <f t="shared" si="3"/>
        <v>0</v>
      </c>
      <c r="U107">
        <f>'[1]Акт інвентар. дод.2'!$H$66</f>
        <v>50863.55</v>
      </c>
    </row>
    <row r="108" spans="1:21" ht="37.5" x14ac:dyDescent="0.3">
      <c r="A108" s="14">
        <f t="shared" si="4"/>
        <v>96</v>
      </c>
      <c r="B108" s="35" t="s">
        <v>66</v>
      </c>
      <c r="C108" s="41" t="s">
        <v>33</v>
      </c>
      <c r="D108" s="41" t="s">
        <v>33</v>
      </c>
      <c r="E108" s="26"/>
      <c r="F108" s="22"/>
      <c r="G108" s="24">
        <v>1</v>
      </c>
      <c r="H108" s="30" t="s">
        <v>69</v>
      </c>
      <c r="I108" s="27">
        <v>1</v>
      </c>
      <c r="J108" s="31" t="s">
        <v>69</v>
      </c>
      <c r="K108" s="38" t="s">
        <v>46</v>
      </c>
      <c r="L108" s="48" t="e">
        <f t="shared" si="3"/>
        <v>#VALUE!</v>
      </c>
      <c r="P108" t="s">
        <v>76</v>
      </c>
      <c r="Q108">
        <v>1</v>
      </c>
      <c r="R108">
        <v>87</v>
      </c>
      <c r="U108" s="5">
        <f>'[2]Акт інвентар. дод.2'!$H$33</f>
        <v>18698.800000000003</v>
      </c>
    </row>
    <row r="109" spans="1:21" ht="18.75" x14ac:dyDescent="0.3">
      <c r="A109" s="14">
        <f t="shared" si="4"/>
        <v>97</v>
      </c>
      <c r="B109" s="35" t="s">
        <v>67</v>
      </c>
      <c r="C109" s="41" t="s">
        <v>33</v>
      </c>
      <c r="D109" s="41" t="s">
        <v>33</v>
      </c>
      <c r="E109" s="26"/>
      <c r="F109" s="22"/>
      <c r="G109" s="24">
        <v>168</v>
      </c>
      <c r="H109" s="25">
        <v>9634.9500000000007</v>
      </c>
      <c r="I109" s="27">
        <v>168</v>
      </c>
      <c r="J109" s="28">
        <v>9634.9500000000007</v>
      </c>
      <c r="K109" s="38" t="s">
        <v>75</v>
      </c>
      <c r="L109" s="48">
        <f t="shared" si="3"/>
        <v>0</v>
      </c>
      <c r="U109" s="5">
        <f>'[3]Акт інвентар. дод.2'!$H$74</f>
        <v>63114.14</v>
      </c>
    </row>
    <row r="110" spans="1:21" ht="18" customHeight="1" x14ac:dyDescent="0.3">
      <c r="A110" s="14">
        <f t="shared" si="4"/>
        <v>98</v>
      </c>
      <c r="B110" s="35" t="s">
        <v>68</v>
      </c>
      <c r="C110" s="41" t="s">
        <v>33</v>
      </c>
      <c r="D110" s="41" t="s">
        <v>33</v>
      </c>
      <c r="E110" s="26"/>
      <c r="F110" s="22"/>
      <c r="G110" s="24">
        <v>1</v>
      </c>
      <c r="H110" s="25">
        <v>50.51</v>
      </c>
      <c r="I110" s="27">
        <v>1</v>
      </c>
      <c r="J110" s="28">
        <v>50.51</v>
      </c>
      <c r="K110" s="38" t="s">
        <v>39</v>
      </c>
      <c r="L110" s="48">
        <f t="shared" si="3"/>
        <v>0</v>
      </c>
      <c r="U110" s="5">
        <f>J62</f>
        <v>2217.58</v>
      </c>
    </row>
    <row r="111" spans="1:21" ht="18.75" x14ac:dyDescent="0.3">
      <c r="A111" s="14">
        <f t="shared" si="4"/>
        <v>99</v>
      </c>
      <c r="B111" s="35" t="s">
        <v>32</v>
      </c>
      <c r="C111" s="41" t="s">
        <v>33</v>
      </c>
      <c r="D111" s="41" t="s">
        <v>33</v>
      </c>
      <c r="E111" s="26"/>
      <c r="F111" s="22"/>
      <c r="G111" s="24">
        <v>220</v>
      </c>
      <c r="H111" s="25">
        <v>1495.38</v>
      </c>
      <c r="I111" s="27">
        <v>220</v>
      </c>
      <c r="J111" s="28">
        <v>1495.38</v>
      </c>
      <c r="K111" s="38" t="s">
        <v>74</v>
      </c>
      <c r="L111" s="48">
        <f t="shared" si="3"/>
        <v>0</v>
      </c>
      <c r="R111">
        <f>R108+R68</f>
        <v>87</v>
      </c>
      <c r="S111">
        <v>63350.31</v>
      </c>
      <c r="U111">
        <f>SUM(U107:U110)</f>
        <v>134894.06999999998</v>
      </c>
    </row>
    <row r="112" spans="1:21" ht="18" customHeight="1" x14ac:dyDescent="0.3">
      <c r="A112" s="66" t="s">
        <v>34</v>
      </c>
      <c r="B112" s="67"/>
      <c r="C112" s="67"/>
      <c r="D112" s="67"/>
      <c r="E112" s="67"/>
      <c r="F112" s="68"/>
      <c r="G112" s="49">
        <f>SUM(G13:G111)</f>
        <v>8917</v>
      </c>
      <c r="H112" s="8">
        <f t="shared" ref="H112:J112" si="5">SUM(H13:H111)</f>
        <v>134894.06999999998</v>
      </c>
      <c r="I112" s="49">
        <f t="shared" si="5"/>
        <v>8917</v>
      </c>
      <c r="J112" s="8">
        <f t="shared" si="5"/>
        <v>134894.06999999998</v>
      </c>
      <c r="K112" s="32"/>
      <c r="L112" s="11"/>
      <c r="O112" s="5"/>
      <c r="P112">
        <v>1</v>
      </c>
      <c r="S112" s="5">
        <f>S111-L112</f>
        <v>63350.31</v>
      </c>
    </row>
    <row r="113" spans="1:12" ht="20.25" x14ac:dyDescent="0.3">
      <c r="A113" s="69" t="s">
        <v>107</v>
      </c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39"/>
    </row>
    <row r="114" spans="1:12" ht="20.25" x14ac:dyDescent="0.3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39"/>
    </row>
    <row r="115" spans="1:12" ht="20.25" x14ac:dyDescent="0.3">
      <c r="A115" s="63" t="s">
        <v>117</v>
      </c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39"/>
    </row>
    <row r="116" spans="1:12" ht="20.25" x14ac:dyDescent="0.3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39"/>
    </row>
    <row r="117" spans="1:12" ht="20.25" x14ac:dyDescent="0.3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39"/>
    </row>
    <row r="118" spans="1:12" s="4" customFormat="1" ht="20.25" x14ac:dyDescent="0.3">
      <c r="A118" s="40" t="s">
        <v>116</v>
      </c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</row>
    <row r="119" spans="1:12" s="4" customFormat="1" ht="20.25" x14ac:dyDescent="0.3">
      <c r="A119" s="40" t="s">
        <v>105</v>
      </c>
      <c r="B119" s="40"/>
      <c r="C119" s="40"/>
      <c r="D119" s="40"/>
      <c r="E119" s="40"/>
      <c r="F119" s="40"/>
      <c r="G119" s="40"/>
      <c r="H119" s="40"/>
      <c r="I119" s="40"/>
      <c r="J119" s="40"/>
      <c r="K119" s="40" t="s">
        <v>106</v>
      </c>
      <c r="L119" s="40"/>
    </row>
    <row r="120" spans="1:12" s="4" customFormat="1" ht="20.25" x14ac:dyDescent="0.3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</row>
    <row r="121" spans="1:12" s="4" customFormat="1" ht="26.25" customHeight="1" x14ac:dyDescent="0.25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</row>
    <row r="122" spans="1:12" s="4" customFormat="1" ht="15" customHeight="1" x14ac:dyDescent="0.3">
      <c r="A122" s="63"/>
      <c r="B122" s="63"/>
      <c r="C122" s="63"/>
      <c r="D122" s="63"/>
      <c r="E122" s="63"/>
      <c r="F122" s="63"/>
      <c r="G122" s="63"/>
      <c r="H122" s="42"/>
      <c r="I122" s="42"/>
      <c r="J122" s="40"/>
      <c r="K122" s="64"/>
      <c r="L122" s="43"/>
    </row>
    <row r="123" spans="1:12" s="4" customFormat="1" ht="15" customHeight="1" x14ac:dyDescent="0.3">
      <c r="A123" s="63"/>
      <c r="B123" s="63"/>
      <c r="C123" s="63"/>
      <c r="D123" s="63"/>
      <c r="E123" s="63"/>
      <c r="F123" s="63"/>
      <c r="G123" s="63"/>
      <c r="H123" s="42"/>
      <c r="I123" s="42"/>
      <c r="J123" s="40"/>
      <c r="K123" s="64"/>
      <c r="L123" s="43"/>
    </row>
    <row r="124" spans="1:12" ht="20.25" x14ac:dyDescent="0.3">
      <c r="A124" s="57" t="s">
        <v>114</v>
      </c>
      <c r="B124" s="57"/>
      <c r="C124" s="57"/>
      <c r="D124" s="57"/>
      <c r="E124" s="57"/>
      <c r="F124" s="57"/>
      <c r="G124" s="57"/>
      <c r="H124" s="39"/>
      <c r="I124" s="39"/>
      <c r="J124" s="39"/>
      <c r="K124" s="39" t="s">
        <v>115</v>
      </c>
      <c r="L124" s="39"/>
    </row>
    <row r="125" spans="1:12" ht="20.25" x14ac:dyDescent="0.3">
      <c r="A125" s="57"/>
      <c r="B125" s="57"/>
      <c r="C125" s="57"/>
      <c r="D125" s="57"/>
      <c r="E125" s="57"/>
      <c r="F125" s="57"/>
      <c r="G125" s="57"/>
      <c r="H125" s="39"/>
      <c r="I125" s="39"/>
      <c r="J125" s="39"/>
      <c r="K125" s="39"/>
      <c r="L125" s="39"/>
    </row>
    <row r="126" spans="1:12" ht="8.25" customHeight="1" x14ac:dyDescent="0.3">
      <c r="A126" s="44"/>
      <c r="B126" s="44"/>
      <c r="C126" s="44"/>
      <c r="D126" s="44"/>
      <c r="E126" s="44"/>
      <c r="F126" s="44"/>
      <c r="G126" s="44"/>
      <c r="H126" s="39"/>
      <c r="I126" s="39"/>
      <c r="J126" s="39"/>
      <c r="K126" s="39"/>
      <c r="L126" s="39"/>
    </row>
    <row r="127" spans="1:12" ht="20.25" x14ac:dyDescent="0.3">
      <c r="A127" s="57"/>
      <c r="B127" s="57"/>
      <c r="C127" s="57"/>
      <c r="D127" s="57"/>
      <c r="E127" s="57"/>
      <c r="F127" s="57"/>
      <c r="G127" s="57"/>
      <c r="H127" s="39"/>
      <c r="I127" s="39"/>
      <c r="J127" s="39"/>
      <c r="K127" s="39"/>
      <c r="L127" s="39"/>
    </row>
    <row r="128" spans="1:12" ht="20.25" x14ac:dyDescent="0.3">
      <c r="A128" s="57"/>
      <c r="B128" s="57"/>
      <c r="C128" s="57"/>
      <c r="D128" s="57"/>
      <c r="E128" s="57"/>
      <c r="F128" s="57"/>
      <c r="G128" s="57"/>
      <c r="H128" s="39"/>
      <c r="I128" s="39"/>
      <c r="J128" s="39"/>
      <c r="K128" s="39"/>
      <c r="L128" s="39"/>
    </row>
    <row r="129" spans="1:12" ht="20.25" x14ac:dyDescent="0.3">
      <c r="A129" s="44"/>
      <c r="B129" s="44"/>
      <c r="C129" s="44"/>
      <c r="D129" s="44"/>
      <c r="E129" s="44"/>
      <c r="F129" s="44"/>
      <c r="G129" s="44"/>
      <c r="H129" s="39"/>
      <c r="I129" s="39"/>
      <c r="J129" s="39"/>
      <c r="K129" s="39"/>
      <c r="L129" s="39"/>
    </row>
    <row r="130" spans="1:12" ht="20.25" x14ac:dyDescent="0.3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</row>
    <row r="131" spans="1:12" ht="20.25" x14ac:dyDescent="0.3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</row>
    <row r="132" spans="1:12" ht="15" customHeight="1" x14ac:dyDescent="0.3">
      <c r="A132" s="57"/>
      <c r="B132" s="57"/>
      <c r="C132" s="57"/>
      <c r="D132" s="57"/>
      <c r="E132" s="57"/>
      <c r="F132" s="57"/>
      <c r="G132" s="57"/>
      <c r="H132" s="39"/>
      <c r="I132" s="39"/>
      <c r="J132" s="39"/>
      <c r="K132" s="39"/>
      <c r="L132" s="39"/>
    </row>
    <row r="133" spans="1:12" ht="20.25" x14ac:dyDescent="0.3">
      <c r="A133" s="57"/>
      <c r="B133" s="57"/>
      <c r="C133" s="57"/>
      <c r="D133" s="57"/>
      <c r="E133" s="57"/>
      <c r="F133" s="57"/>
      <c r="G133" s="57"/>
      <c r="H133" s="39"/>
      <c r="I133" s="39"/>
      <c r="J133" s="39"/>
      <c r="K133" s="39"/>
      <c r="L133" s="39"/>
    </row>
    <row r="134" spans="1:12" ht="20.25" x14ac:dyDescent="0.3">
      <c r="A134" s="45"/>
      <c r="B134" s="45"/>
      <c r="C134" s="45"/>
      <c r="D134" s="45"/>
      <c r="E134" s="45"/>
      <c r="F134" s="45"/>
      <c r="G134" s="45"/>
      <c r="H134" s="39"/>
      <c r="I134" s="39"/>
      <c r="J134" s="39"/>
      <c r="K134" s="39"/>
      <c r="L134" s="39"/>
    </row>
    <row r="135" spans="1:12" ht="20.25" x14ac:dyDescent="0.3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11"/>
      <c r="L135" s="39"/>
    </row>
    <row r="136" spans="1:12" ht="20.25" x14ac:dyDescent="0.3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</row>
    <row r="137" spans="1:12" ht="15" customHeight="1" x14ac:dyDescent="0.3">
      <c r="A137" s="65"/>
      <c r="B137" s="65"/>
      <c r="C137" s="65"/>
      <c r="D137" s="65"/>
      <c r="E137" s="65"/>
      <c r="F137" s="65"/>
      <c r="G137" s="65"/>
      <c r="H137" s="65"/>
      <c r="I137" s="46"/>
      <c r="J137" s="39"/>
      <c r="K137" s="46"/>
      <c r="L137" s="39"/>
    </row>
    <row r="138" spans="1:12" ht="19.5" customHeight="1" x14ac:dyDescent="0.3">
      <c r="A138" s="65"/>
      <c r="B138" s="65"/>
      <c r="C138" s="65"/>
      <c r="D138" s="65"/>
      <c r="E138" s="65"/>
      <c r="F138" s="65"/>
      <c r="G138" s="65"/>
      <c r="H138" s="65"/>
      <c r="I138" s="46"/>
      <c r="J138" s="39"/>
      <c r="K138" s="46"/>
      <c r="L138" s="39"/>
    </row>
    <row r="139" spans="1:12" ht="20.25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39"/>
      <c r="K139" s="47"/>
      <c r="L139" s="39"/>
    </row>
    <row r="140" spans="1:12" ht="20.25" x14ac:dyDescent="0.3">
      <c r="A140" s="57"/>
      <c r="B140" s="57"/>
      <c r="C140" s="57"/>
      <c r="D140" s="57"/>
      <c r="E140" s="57"/>
      <c r="F140" s="57"/>
      <c r="G140" s="57"/>
      <c r="H140" s="57"/>
      <c r="I140" s="47"/>
      <c r="J140" s="39"/>
      <c r="K140" s="47"/>
      <c r="L140" s="39"/>
    </row>
    <row r="141" spans="1:12" ht="20.25" x14ac:dyDescent="0.3">
      <c r="A141" s="57"/>
      <c r="B141" s="57"/>
      <c r="C141" s="57"/>
      <c r="D141" s="57"/>
      <c r="E141" s="57"/>
      <c r="F141" s="57"/>
      <c r="G141" s="57"/>
      <c r="H141" s="57"/>
      <c r="I141" s="39"/>
      <c r="J141" s="39"/>
      <c r="K141" s="11"/>
      <c r="L141" s="39"/>
    </row>
    <row r="142" spans="1:12" ht="20.25" x14ac:dyDescent="0.3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</row>
    <row r="143" spans="1:12" ht="20.25" x14ac:dyDescent="0.3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</row>
    <row r="144" spans="1:12" ht="20.25" x14ac:dyDescent="0.3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</row>
    <row r="145" spans="1:12" ht="20.25" x14ac:dyDescent="0.3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</row>
    <row r="146" spans="1:12" ht="20.25" x14ac:dyDescent="0.3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</row>
    <row r="147" spans="1:12" ht="20.25" x14ac:dyDescent="0.3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</row>
    <row r="148" spans="1:12" ht="20.25" x14ac:dyDescent="0.3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</row>
    <row r="149" spans="1:12" ht="20.25" x14ac:dyDescent="0.3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</row>
    <row r="150" spans="1:12" ht="20.25" x14ac:dyDescent="0.3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</row>
    <row r="151" spans="1:12" ht="20.25" x14ac:dyDescent="0.3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</row>
    <row r="152" spans="1:12" ht="20.25" x14ac:dyDescent="0.3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</row>
    <row r="153" spans="1:12" ht="20.25" x14ac:dyDescent="0.3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</row>
    <row r="154" spans="1:12" ht="20.25" x14ac:dyDescent="0.3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</row>
    <row r="155" spans="1:12" ht="20.25" x14ac:dyDescent="0.3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</row>
    <row r="156" spans="1:12" ht="20.25" x14ac:dyDescent="0.3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</row>
    <row r="157" spans="1:12" ht="18.75" x14ac:dyDescent="0.3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</row>
    <row r="158" spans="1:12" ht="18.75" x14ac:dyDescent="0.3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</row>
    <row r="159" spans="1:12" ht="18.75" x14ac:dyDescent="0.3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</row>
    <row r="160" spans="1:12" ht="18.75" x14ac:dyDescent="0.3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</row>
    <row r="161" spans="1:12" ht="18.75" x14ac:dyDescent="0.3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</row>
    <row r="162" spans="1:12" ht="18.75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</row>
    <row r="163" spans="1:12" ht="18.75" x14ac:dyDescent="0.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</row>
    <row r="164" spans="1:12" ht="18.75" x14ac:dyDescent="0.3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</row>
    <row r="165" spans="1:12" ht="18.75" x14ac:dyDescent="0.3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</row>
    <row r="166" spans="1:12" ht="18.75" x14ac:dyDescent="0.3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</row>
    <row r="167" spans="1:12" ht="18.75" x14ac:dyDescent="0.3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</row>
    <row r="168" spans="1:12" ht="18.75" x14ac:dyDescent="0.3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</row>
    <row r="169" spans="1:12" ht="18.75" x14ac:dyDescent="0.3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</row>
    <row r="170" spans="1:12" ht="18.75" x14ac:dyDescent="0.3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</row>
    <row r="171" spans="1:12" ht="15.75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</row>
    <row r="172" spans="1:12" ht="15.75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</row>
    <row r="173" spans="1:12" ht="15.75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</row>
    <row r="174" spans="1:12" ht="15.75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</row>
  </sheetData>
  <mergeCells count="28">
    <mergeCell ref="A140:H141"/>
    <mergeCell ref="A7:K8"/>
    <mergeCell ref="G9:H10"/>
    <mergeCell ref="I9:J10"/>
    <mergeCell ref="A122:G123"/>
    <mergeCell ref="K122:K123"/>
    <mergeCell ref="A124:G125"/>
    <mergeCell ref="A127:G128"/>
    <mergeCell ref="A132:G133"/>
    <mergeCell ref="A137:H138"/>
    <mergeCell ref="A112:F112"/>
    <mergeCell ref="A113:K114"/>
    <mergeCell ref="A115:K116"/>
    <mergeCell ref="A121:L121"/>
    <mergeCell ref="A9:A11"/>
    <mergeCell ref="B9:B11"/>
    <mergeCell ref="C9:C11"/>
    <mergeCell ref="D9:F9"/>
    <mergeCell ref="K9:K11"/>
    <mergeCell ref="D10:D11"/>
    <mergeCell ref="E10:E11"/>
    <mergeCell ref="F10:F11"/>
    <mergeCell ref="A6:K6"/>
    <mergeCell ref="J1:K1"/>
    <mergeCell ref="A2:K2"/>
    <mergeCell ref="A3:K3"/>
    <mergeCell ref="A4:K4"/>
    <mergeCell ref="A5:K5"/>
  </mergeCells>
  <pageMargins left="1.299212598425197" right="0.51181102362204722" top="0.94488188976377963" bottom="0.74803149606299213" header="0.31496062992125984" footer="0.31496062992125984"/>
  <pageSetup paperSize="9" scale="56" orientation="portrait" r:id="rId1"/>
  <rowBreaks count="2" manualBreakCount="2">
    <brk id="62" max="10" man="1"/>
    <brk id="15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до рішення </vt:lpstr>
      <vt:lpstr>'Додаток до рішення 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2019-06-06T15:39:28Z</dcterms:modified>
</cp:coreProperties>
</file>