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BUDJET\2020\"/>
    </mc:Choice>
  </mc:AlternateContent>
  <bookViews>
    <workbookView xWindow="0" yWindow="0" windowWidth="22650" windowHeight="8070"/>
  </bookViews>
  <sheets>
    <sheet name="план 2020" sheetId="1" r:id="rId1"/>
    <sheet name="Аркуш1"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7" i="1" l="1"/>
  <c r="F87" i="1"/>
  <c r="H87" i="1"/>
  <c r="D87" i="1"/>
  <c r="E38" i="1"/>
  <c r="G38" i="1"/>
  <c r="H38" i="1"/>
  <c r="E47" i="1"/>
  <c r="H47" i="1"/>
  <c r="E49" i="1"/>
  <c r="F49" i="1"/>
  <c r="H49" i="1"/>
  <c r="F72" i="1"/>
  <c r="G72" i="1"/>
  <c r="H72" i="1"/>
  <c r="E72" i="1"/>
  <c r="E57" i="1"/>
  <c r="F57" i="1"/>
  <c r="G57" i="1"/>
  <c r="H57" i="1"/>
  <c r="D57" i="1"/>
  <c r="F58" i="1"/>
  <c r="G58" i="1"/>
  <c r="F60" i="1"/>
  <c r="G60" i="1"/>
  <c r="F61" i="1"/>
  <c r="G61" i="1"/>
  <c r="F62" i="1"/>
  <c r="G62" i="1"/>
  <c r="F63" i="1"/>
  <c r="G63" i="1"/>
  <c r="F64" i="1"/>
  <c r="G64" i="1"/>
  <c r="F65" i="1"/>
  <c r="G65" i="1"/>
  <c r="F66" i="1"/>
  <c r="G66" i="1"/>
  <c r="F67" i="1"/>
  <c r="G67" i="1"/>
  <c r="F68" i="1"/>
  <c r="G68" i="1"/>
  <c r="F69" i="1"/>
  <c r="G69" i="1"/>
  <c r="D72" i="1"/>
  <c r="F73" i="1"/>
  <c r="G73" i="1"/>
  <c r="F74" i="1"/>
  <c r="G74" i="1"/>
  <c r="F75" i="1"/>
  <c r="G75" i="1"/>
  <c r="F81" i="1"/>
  <c r="G81" i="1"/>
  <c r="F38" i="1"/>
  <c r="F47" i="1" s="1"/>
  <c r="D38" i="1"/>
  <c r="D47" i="1" s="1"/>
  <c r="G32" i="1"/>
  <c r="F32" i="1"/>
  <c r="H32" i="1"/>
  <c r="E28" i="1" l="1"/>
  <c r="F28" i="1"/>
  <c r="G28" i="1"/>
  <c r="H28" i="1"/>
  <c r="D28" i="1"/>
  <c r="G49" i="1" l="1"/>
  <c r="D49" i="1"/>
  <c r="G40" i="1"/>
  <c r="F40" i="1"/>
  <c r="G39" i="1"/>
  <c r="F39" i="1"/>
  <c r="G36" i="1"/>
  <c r="F36" i="1"/>
  <c r="E32" i="1"/>
  <c r="D32" i="1"/>
  <c r="G47" i="1" l="1"/>
  <c r="G53" i="1" l="1"/>
  <c r="F53" i="1"/>
</calcChain>
</file>

<file path=xl/sharedStrings.xml><?xml version="1.0" encoding="utf-8"?>
<sst xmlns="http://schemas.openxmlformats.org/spreadsheetml/2006/main" count="104" uniqueCount="80">
  <si>
    <t xml:space="preserve">Додаток </t>
  </si>
  <si>
    <t>тис.грн.</t>
  </si>
  <si>
    <t>Заходи</t>
  </si>
  <si>
    <t>Виконавці</t>
  </si>
  <si>
    <t>А</t>
  </si>
  <si>
    <t>I. Збільшення надходжень до загального фонду:</t>
  </si>
  <si>
    <t xml:space="preserve">Здійснення заходів щодо підвищення рівня середньомісячної заробітної плати по місту </t>
  </si>
  <si>
    <t xml:space="preserve">Організація та проведення обстежень суб’єктів господарювання з питань  легалізації  "тіньової" зайнятості населення та "тіньової" заробітної плати </t>
  </si>
  <si>
    <t xml:space="preserve">Проведення роботи з суб"єктами господарювання щодо погашення заборгованості із виплати заробітної плати та сплати податку на доходи фізичних осіб </t>
  </si>
  <si>
    <t>Проведення  моніторингу земель державної та комунальної власності, а також наявних договорів оренди з метою виявлення таких земель, що використовуються без правовстановлюючих документів</t>
  </si>
  <si>
    <t>Управління земельних ресурсів та земельної реформи</t>
  </si>
  <si>
    <t xml:space="preserve">Забезпечення систематичного контролю за  сплатою орендної плати за землю </t>
  </si>
  <si>
    <t>Залучення до оподаткування додаткової кількості платників єдиного податку, посилення контролю за дотриманням вимог чинного законодавства суб"єктами господарювання при спрощеній системі оподаткування</t>
  </si>
  <si>
    <t>Залучення до оподаткування підприємств, які зареєстровані в інших регіонах, проте здійснюють господарську діяльність на території міста</t>
  </si>
  <si>
    <t>Активізація  позовної роботи щодо стягнення податкового боргу в судовому порядку</t>
  </si>
  <si>
    <t xml:space="preserve">Активізація   претензійно-позовної  роботи по погашенню заборгованості за оренду  приміщень комунальної власності </t>
  </si>
  <si>
    <t>Управління комунального майна,                                      Міське комунальне підприємство по утриманню нежитлових приміщень комунальної власності</t>
  </si>
  <si>
    <t>Всього до загального фонду:</t>
  </si>
  <si>
    <t>II. Збільшення надходжень до спеціального фонду:</t>
  </si>
  <si>
    <t xml:space="preserve">Управління житлово-комунального господарства </t>
  </si>
  <si>
    <t xml:space="preserve">Активізація претензійно-позовної  роботи по погашенню заборгованості замовниками, які здійснюють будівництво і вносять кошти пайової участі у розвитку інфраструктури міста </t>
  </si>
  <si>
    <t xml:space="preserve">Управління капітального будівництва </t>
  </si>
  <si>
    <t xml:space="preserve">Активізація  претензійно-позовної  роботи по погашенню заборгованості по коштах за тимчасове користування місцями для розміщення зовнішньої реклами в місті </t>
  </si>
  <si>
    <t>Управління архітектури та містобудування</t>
  </si>
  <si>
    <t>Залучення додаткових надходжень  благодійних внесків та  коштів від фізичних та юридичних осіб:</t>
  </si>
  <si>
    <t>Заклади та установи Департаменту  освіти та науки</t>
  </si>
  <si>
    <t xml:space="preserve">Заклади та установи управління праці та соціального захисту населення                            </t>
  </si>
  <si>
    <t>Заклади та установи управління  культури і туризму</t>
  </si>
  <si>
    <t>Заклади та установи управління молоді та спорту</t>
  </si>
  <si>
    <t>Збільшення власних надходжень:</t>
  </si>
  <si>
    <t>Заклади та установи Департаменту   освіти та науки</t>
  </si>
  <si>
    <t>Заклади управління  охорони  здоров"я</t>
  </si>
  <si>
    <t>Всього до спеціального фонду:</t>
  </si>
  <si>
    <t>ІІІ. Економія бюджетних коштів</t>
  </si>
  <si>
    <t>Заходи щодо скорочення непершочергових видатків:</t>
  </si>
  <si>
    <t xml:space="preserve">Заклади та установи управління праці та соціального захисту населення </t>
  </si>
  <si>
    <t>Удосконалення мережі бюджетних установ, відділень, ліжок, штатної чисельності, тощо, у тому числі:</t>
  </si>
  <si>
    <t>2.1.</t>
  </si>
  <si>
    <t>Заклади Департаменту  освіти та науки</t>
  </si>
  <si>
    <t xml:space="preserve"> - мережі загальноосвітніх навчальних закладів із скорочення їх кількості (орієнтовно на 5 відсотків за рахунок об"єднання малокомплектних шкіл, зміни їх типу та/або ступення, реорганізації, тощо), підвищення наповнюваності класів, груп; скорочення працівників загальноосвітніх навчальних закладів (крім педагогічних), що найменше на 10 відсотків; </t>
  </si>
  <si>
    <t>2.2.</t>
  </si>
  <si>
    <t xml:space="preserve">Спрямування додаткових власних надходжень бюджетних установ на оплату праці, нарахування на заробітну плату, комунальні послуги та енергоносії: </t>
  </si>
  <si>
    <t>Заходи щодо зменшення витрат по споживанню комунальних послуг і енергоносіїв:</t>
  </si>
  <si>
    <t>Проведення моніторингу ефективності використання енергоресурсів, забезпечення економного та раціонального використання енергоносіїв по закладах, установах, організаціях і підприємствах. Дотримання затверджених лімітів на споживання енергоносіїв у натуральних показниках для кожної бюджетної установи з урахуванням необхідності жорсткої економії коштів</t>
  </si>
  <si>
    <t>Відділ інвестицій та енергозбереження</t>
  </si>
  <si>
    <t>Всього по економії бюджетних коштів:</t>
  </si>
  <si>
    <t xml:space="preserve"> </t>
  </si>
  <si>
    <t xml:space="preserve">    - закладів освіти: зменшення кількості годин поділу 1-х класів на групи </t>
  </si>
  <si>
    <t xml:space="preserve">     - закладів охорони здоров`я: оптимізація штатних розписів</t>
  </si>
  <si>
    <t>Заклади управління охорони здоров'я</t>
  </si>
  <si>
    <t>Упередження мінімізації податковиї зобов’язань платниками податків, які призначних обсягах  валових доходів нараховують незначні суми податків та офіційно виплачують заробітну плату на рівні або менше законодавчо встановленого мінімуму доходів громадян</t>
  </si>
  <si>
    <t>Проведення відповідної роботи з суб’єктами господарювання щодо декларування повних обсягів підакцизних товарів та сплати акцизного податку</t>
  </si>
  <si>
    <t>Робоча група з питань проведення моніторингу реалізації суб’єктами господарювання роздрібної торгівлі підакцизних товарів</t>
  </si>
  <si>
    <t xml:space="preserve">Заклади та установи праці та соціального захисту населення </t>
  </si>
  <si>
    <t xml:space="preserve"> - заклади охорони здоров"я</t>
  </si>
  <si>
    <t>Заклади охорони здоров"я</t>
  </si>
  <si>
    <t>План надходжень на 2020 рік</t>
  </si>
  <si>
    <t>Управління праці та соціального захисту населення,                                 Комісія з питань забезпечення своєчасності і повноти  сплати податків та  погашення заборгованості із заробітної плати, пенсій, стипендій, інших соціальних виплат,                                        Хмельницьке управління ГУ ДПС у Хмельницькій області</t>
  </si>
  <si>
    <t>в тому числі</t>
  </si>
  <si>
    <t>I КВАРТАЛ</t>
  </si>
  <si>
    <t>II КВАРТАЛ</t>
  </si>
  <si>
    <t>III КВАРТАЛ</t>
  </si>
  <si>
    <t>IV КВАРТАЛ</t>
  </si>
  <si>
    <t xml:space="preserve">  Робоча група зі сприяння легалізації "тіньової" зайнятості населення та "тіньової" заробітної плати,                                           Хмельницьке управління ГУ ДПС у Хмельницькій області</t>
  </si>
  <si>
    <t>Хмельницьке управління ГУ ДПС у Хмельницькій області</t>
  </si>
  <si>
    <t xml:space="preserve">Управління праці та соціального захисту населення,                                  Комісія з питань забезпечення своєчасності і повноти  сплати податків та  погашення заборгованості із заробітної плати, пенсій, стипендій, інших соціальних виплат,                                          Хмельницьке управління ГУ ДПС у Хмельницькій області  </t>
  </si>
  <si>
    <t>Управління праці та соціального захисту населення,                                      Хмельницьке управління ГУ ДПС у Хмельницькій області</t>
  </si>
  <si>
    <t xml:space="preserve">  Хмельницьке управління ГУ ДПС у Хмельницькій області</t>
  </si>
  <si>
    <t>Управління економіки,          Хмельницьке управління ГУ ДПС у Хмельницькій області</t>
  </si>
  <si>
    <t>Проведення  інформаційно-роз’яснювальної роботи серед населення міста щодо економічних та соціальних переваг отримання легальних доходів</t>
  </si>
  <si>
    <t xml:space="preserve">Проведення засідань міської робочої групи зі сприяння легалізації "тіньової" зайнятості населення та "тіньової" заробітної плати на постійній основі протягом року, продовження обстежень об’єктів   торгівлі, громадського харчування, швейних цехів, сфери послуг  за місцем здійснення діяльності у різних  мікрорайонах  міста з метою  виявлення громадян, що не перебувають у офіційних трудових відносинах. Проведення з найманими працівниками  роз’яснювальної роботи з приводу важливості та переваг офіційного працевлаштування, роздача «пам’яток» про основні права під час перебування у трудових відносинах.  В управлінні праці та соціального захисту населення  проведення  нарад та консультацій по складанню  колективних договорів та змін і доповнень до них. </t>
  </si>
  <si>
    <t>Затвердження  помісячних  завдань  щодо скорочення  податкового боргу до міського  бюджету та забезпечення його скорочення в обсязі не менше 20% від рівня, визначеного станом на 01.01.2020 року, упередження  його зростання</t>
  </si>
  <si>
    <t>Збільшення надходжень  до бюджету за рахунок стягнення компенсації на відновлення вартості зелених насаджень</t>
  </si>
  <si>
    <t>Додаткові надходження плати за встановлення особистого строкового сервітуту за розміщення тимчасових, пересувних тимчасових споруд, відкритих майданчиків для харчування</t>
  </si>
  <si>
    <t>Управління торгівлі</t>
  </si>
  <si>
    <t xml:space="preserve">- професійно-технічних навчальних закладів з урахуванням необхідності  </t>
  </si>
  <si>
    <t>2.3.</t>
  </si>
  <si>
    <t>Начальник фінансового управління                                                                                    С. ЯМЧУК</t>
  </si>
  <si>
    <t xml:space="preserve">до рішення  №    від         2020   </t>
  </si>
  <si>
    <t>Заходи щодо збільшення надходжень до загального та спеціального фондів міського бюджету, економного та раціонального використання бюджетних коштів  на  2020 рік</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</si>
</sst>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0"/>
      <name val="Arial Cyr"/>
      <charset val="204"/>
    </font>
    <font>
      <sz val="14"/>
      <name val="Times New Roman"/>
      <family val="1"/>
      <charset val="204"/>
    </font>
    <font>
      <b/>
      <sz val="16"/>
      <name val="Times New Roman"/>
      <family val="1"/>
      <charset val="204"/>
    </font>
    <font>
      <sz val="17"/>
      <name val="Times New Roman"/>
      <family val="1"/>
      <charset val="204"/>
    </font>
    <font>
      <sz val="11"/>
      <name val="Times New Roman"/>
      <family val="1"/>
      <charset val="204"/>
    </font>
    <font>
      <sz val="16"/>
      <name val="Times New Roman"/>
      <family val="1"/>
      <charset val="204"/>
    </font>
    <font>
      <b/>
      <sz val="14"/>
      <name val="Times New Roman"/>
      <family val="1"/>
      <charset val="204"/>
    </font>
    <font>
      <b/>
      <sz val="17"/>
      <name val="Times New Roman"/>
      <family val="1"/>
      <charset val="204"/>
    </font>
    <font>
      <sz val="14"/>
      <name val="Times New Roman Cyr"/>
      <charset val="204"/>
    </font>
    <font>
      <sz val="14"/>
      <name val="Times New Roman Cyr"/>
      <family val="1"/>
      <charset val="204"/>
    </font>
    <font>
      <sz val="12"/>
      <name val="Times New Roman"/>
      <family val="1"/>
      <charset val="204"/>
    </font>
    <font>
      <sz val="14"/>
      <color indexed="8"/>
      <name val="Times New Roman"/>
      <family val="1"/>
      <charset val="204"/>
    </font>
    <font>
      <b/>
      <sz val="10"/>
      <name val="Arial Cyr"/>
      <charset val="204"/>
    </font>
    <font>
      <sz val="18"/>
      <name val="Times New Roman"/>
      <family val="1"/>
      <charset val="204"/>
    </font>
    <font>
      <sz val="14"/>
      <color indexed="10"/>
      <name val="Times New Roman"/>
      <family val="1"/>
      <charset val="204"/>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109">
    <xf numFmtId="0" fontId="0" fillId="0" borderId="0" xfId="0"/>
    <xf numFmtId="0" fontId="1" fillId="0" borderId="0" xfId="0" applyFont="1" applyAlignment="1">
      <alignment horizontal="center"/>
    </xf>
    <xf numFmtId="0" fontId="1" fillId="0" borderId="0" xfId="0" applyFont="1"/>
    <xf numFmtId="0" fontId="1" fillId="0" borderId="0" xfId="0" applyFont="1" applyAlignment="1"/>
    <xf numFmtId="0" fontId="1" fillId="0" borderId="1" xfId="0" applyFont="1" applyBorder="1" applyAlignment="1">
      <alignment horizontal="center"/>
    </xf>
    <xf numFmtId="1" fontId="1" fillId="0" borderId="1" xfId="0" applyNumberFormat="1" applyFont="1" applyBorder="1" applyAlignment="1">
      <alignment horizontal="center" vertical="center"/>
    </xf>
    <xf numFmtId="0" fontId="1" fillId="0" borderId="1" xfId="0" applyFont="1" applyBorder="1" applyAlignment="1">
      <alignment horizontal="justify"/>
    </xf>
    <xf numFmtId="164" fontId="3" fillId="0" borderId="1" xfId="0" applyNumberFormat="1" applyFont="1" applyBorder="1" applyAlignment="1">
      <alignment horizontal="center" vertical="center"/>
    </xf>
    <xf numFmtId="164" fontId="1" fillId="0" borderId="0" xfId="0" applyNumberFormat="1" applyFont="1"/>
    <xf numFmtId="0" fontId="1" fillId="0" borderId="1" xfId="0" applyFont="1" applyBorder="1" applyAlignment="1">
      <alignment horizontal="justify" vertical="center" wrapText="1"/>
    </xf>
    <xf numFmtId="2" fontId="5" fillId="0" borderId="1" xfId="0" applyNumberFormat="1" applyFont="1" applyBorder="1" applyAlignment="1">
      <alignment horizontal="center" vertical="center" wrapText="1"/>
    </xf>
    <xf numFmtId="1" fontId="1" fillId="0" borderId="2" xfId="0" applyNumberFormat="1" applyFont="1" applyBorder="1" applyAlignment="1">
      <alignment horizontal="center" vertical="center"/>
    </xf>
    <xf numFmtId="9" fontId="5" fillId="0" borderId="2" xfId="0" applyNumberFormat="1" applyFont="1" applyBorder="1" applyAlignment="1">
      <alignment horizontal="center" vertical="center" wrapText="1"/>
    </xf>
    <xf numFmtId="164" fontId="3" fillId="0" borderId="2" xfId="0" applyNumberFormat="1" applyFont="1" applyBorder="1" applyAlignment="1">
      <alignment horizontal="center" vertical="center"/>
    </xf>
    <xf numFmtId="1" fontId="6"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xf>
    <xf numFmtId="1" fontId="1" fillId="0" borderId="3" xfId="0" applyNumberFormat="1" applyFont="1" applyBorder="1" applyAlignment="1">
      <alignment horizontal="center" vertical="center"/>
    </xf>
    <xf numFmtId="2" fontId="7" fillId="0" borderId="1" xfId="0" applyNumberFormat="1" applyFont="1" applyBorder="1" applyAlignment="1">
      <alignment horizontal="center" vertical="center"/>
    </xf>
    <xf numFmtId="0" fontId="8" fillId="0" borderId="1" xfId="0" applyFont="1" applyBorder="1" applyAlignment="1">
      <alignment horizontal="left" vertical="center" wrapText="1"/>
    </xf>
    <xf numFmtId="0" fontId="9" fillId="0" borderId="1" xfId="0" applyFont="1" applyBorder="1" applyAlignment="1">
      <alignment horizontal="center" vertical="center" wrapText="1"/>
    </xf>
    <xf numFmtId="2"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6" fillId="0" borderId="1" xfId="0" applyFont="1" applyBorder="1" applyAlignment="1">
      <alignment horizontal="justify"/>
    </xf>
    <xf numFmtId="0" fontId="1" fillId="0" borderId="9" xfId="0" applyFont="1" applyBorder="1" applyAlignment="1">
      <alignment horizontal="center" vertical="center" wrapText="1"/>
    </xf>
    <xf numFmtId="2" fontId="7" fillId="0" borderId="1" xfId="0" applyNumberFormat="1" applyFont="1" applyBorder="1" applyAlignment="1">
      <alignment horizontal="center" vertical="center" wrapText="1"/>
    </xf>
    <xf numFmtId="1" fontId="6" fillId="0" borderId="1" xfId="0" applyNumberFormat="1" applyFont="1" applyBorder="1" applyAlignment="1">
      <alignment vertical="center"/>
    </xf>
    <xf numFmtId="1" fontId="1"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xf>
    <xf numFmtId="1" fontId="10" fillId="0" borderId="1" xfId="0" applyNumberFormat="1" applyFont="1" applyBorder="1" applyAlignment="1">
      <alignment horizontal="center" vertical="center"/>
    </xf>
    <xf numFmtId="0" fontId="11" fillId="0" borderId="1" xfId="0" applyFont="1" applyBorder="1" applyAlignment="1">
      <alignment vertical="top" wrapText="1"/>
    </xf>
    <xf numFmtId="0" fontId="1" fillId="0" borderId="1" xfId="0" applyFont="1" applyBorder="1" applyAlignment="1">
      <alignment horizontal="center" wrapText="1"/>
    </xf>
    <xf numFmtId="0" fontId="1" fillId="0" borderId="1" xfId="0" applyFont="1" applyBorder="1" applyAlignment="1">
      <alignment wrapText="1"/>
    </xf>
    <xf numFmtId="2" fontId="5" fillId="0" borderId="1" xfId="0" applyNumberFormat="1" applyFont="1" applyBorder="1" applyAlignment="1">
      <alignment horizontal="center" vertical="center"/>
    </xf>
    <xf numFmtId="0" fontId="1" fillId="0" borderId="1" xfId="0" applyFont="1" applyBorder="1" applyAlignment="1">
      <alignment vertical="center" wrapText="1"/>
    </xf>
    <xf numFmtId="1" fontId="6" fillId="0" borderId="1" xfId="0" applyNumberFormat="1" applyFont="1" applyBorder="1" applyAlignment="1">
      <alignment horizontal="left" vertical="center" wrapText="1"/>
    </xf>
    <xf numFmtId="1" fontId="6" fillId="0" borderId="0" xfId="0" applyNumberFormat="1" applyFont="1" applyBorder="1" applyAlignment="1">
      <alignment horizontal="center" vertical="center"/>
    </xf>
    <xf numFmtId="1" fontId="1" fillId="0" borderId="0" xfId="0" applyNumberFormat="1" applyFont="1" applyBorder="1" applyAlignment="1">
      <alignment horizontal="center" vertical="center"/>
    </xf>
    <xf numFmtId="0" fontId="1" fillId="0" borderId="0" xfId="0" applyFont="1" applyBorder="1" applyAlignment="1">
      <alignment horizontal="justify"/>
    </xf>
    <xf numFmtId="2" fontId="9" fillId="0" borderId="0" xfId="0" applyNumberFormat="1" applyFont="1" applyBorder="1" applyAlignment="1">
      <alignment horizontal="center" vertical="center" wrapText="1"/>
    </xf>
    <xf numFmtId="2" fontId="3" fillId="0" borderId="0" xfId="0" applyNumberFormat="1" applyFont="1" applyBorder="1" applyAlignment="1">
      <alignment horizontal="center" vertical="center" wrapText="1"/>
    </xf>
    <xf numFmtId="0" fontId="9" fillId="0" borderId="0" xfId="0" applyFont="1" applyBorder="1" applyAlignment="1">
      <alignment horizontal="center" vertical="center" wrapText="1"/>
    </xf>
    <xf numFmtId="1" fontId="6" fillId="0" borderId="0" xfId="0" applyNumberFormat="1" applyFont="1" applyBorder="1" applyAlignment="1">
      <alignment horizontal="center" vertical="center" wrapText="1"/>
    </xf>
    <xf numFmtId="0" fontId="1" fillId="0" borderId="3" xfId="0" applyFont="1" applyBorder="1" applyAlignment="1">
      <alignment wrapText="1"/>
    </xf>
    <xf numFmtId="2" fontId="9" fillId="0" borderId="3" xfId="0" applyNumberFormat="1" applyFont="1" applyBorder="1" applyAlignment="1">
      <alignment horizontal="center" vertical="center" wrapText="1"/>
    </xf>
    <xf numFmtId="1" fontId="6" fillId="0" borderId="3" xfId="0" applyNumberFormat="1" applyFont="1" applyBorder="1" applyAlignment="1">
      <alignment horizontal="center" vertical="center"/>
    </xf>
    <xf numFmtId="2" fontId="9" fillId="0" borderId="1" xfId="0" applyNumberFormat="1" applyFont="1" applyBorder="1" applyAlignment="1">
      <alignment horizontal="center" vertical="center" wrapText="1"/>
    </xf>
    <xf numFmtId="0" fontId="6" fillId="0" borderId="0" xfId="0" applyFont="1" applyBorder="1" applyAlignment="1">
      <alignment horizontal="center"/>
    </xf>
    <xf numFmtId="0" fontId="1" fillId="0" borderId="0" xfId="0" applyFont="1" applyBorder="1" applyAlignment="1">
      <alignment horizontal="center"/>
    </xf>
    <xf numFmtId="164" fontId="2" fillId="0" borderId="0" xfId="0" applyNumberFormat="1" applyFont="1" applyBorder="1" applyAlignment="1">
      <alignment horizontal="center" vertical="center"/>
    </xf>
    <xf numFmtId="164" fontId="5" fillId="0" borderId="0" xfId="0" applyNumberFormat="1" applyFont="1" applyBorder="1" applyAlignment="1">
      <alignment horizontal="center" vertical="center"/>
    </xf>
    <xf numFmtId="2" fontId="1" fillId="0" borderId="0" xfId="0" applyNumberFormat="1" applyFont="1"/>
    <xf numFmtId="1" fontId="1" fillId="0" borderId="2" xfId="0" applyNumberFormat="1" applyFont="1" applyBorder="1" applyAlignment="1">
      <alignment horizontal="center" vertical="center"/>
    </xf>
    <xf numFmtId="164" fontId="3" fillId="0" borderId="3" xfId="0" applyNumberFormat="1" applyFont="1" applyBorder="1" applyAlignment="1">
      <alignment horizontal="center" vertical="center"/>
    </xf>
    <xf numFmtId="164" fontId="4" fillId="0" borderId="0" xfId="0" applyNumberFormat="1" applyFont="1" applyBorder="1" applyAlignment="1">
      <alignment horizontal="center" vertical="center" wrapText="1"/>
    </xf>
    <xf numFmtId="1" fontId="1" fillId="0" borderId="2" xfId="0" applyNumberFormat="1" applyFont="1" applyBorder="1" applyAlignment="1">
      <alignment horizontal="center" vertical="center"/>
    </xf>
    <xf numFmtId="0" fontId="1" fillId="0" borderId="2" xfId="0" applyFont="1" applyBorder="1" applyAlignment="1">
      <alignment horizontal="justify"/>
    </xf>
    <xf numFmtId="0" fontId="1" fillId="0" borderId="3" xfId="0" applyFont="1" applyBorder="1" applyAlignment="1">
      <alignment horizontal="justify"/>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Border="1"/>
    <xf numFmtId="0" fontId="1" fillId="0" borderId="6" xfId="0" applyFont="1" applyBorder="1" applyAlignment="1">
      <alignment horizontal="center" vertical="center" wrapText="1"/>
    </xf>
    <xf numFmtId="0" fontId="1" fillId="0" borderId="4" xfId="0" applyFont="1" applyBorder="1" applyAlignment="1">
      <alignment horizontal="center"/>
    </xf>
    <xf numFmtId="164" fontId="3" fillId="0" borderId="4" xfId="0" applyNumberFormat="1" applyFont="1" applyBorder="1" applyAlignment="1">
      <alignment horizontal="center" vertical="center"/>
    </xf>
    <xf numFmtId="164" fontId="3" fillId="0" borderId="6" xfId="0" applyNumberFormat="1" applyFont="1" applyBorder="1" applyAlignment="1">
      <alignment horizontal="center" vertical="center"/>
    </xf>
    <xf numFmtId="164" fontId="3" fillId="0" borderId="11" xfId="0" applyNumberFormat="1" applyFont="1" applyBorder="1" applyAlignment="1">
      <alignment horizontal="center" vertical="center"/>
    </xf>
    <xf numFmtId="2" fontId="7" fillId="0" borderId="4" xfId="0" applyNumberFormat="1" applyFont="1" applyBorder="1" applyAlignment="1">
      <alignment horizontal="center" vertical="center"/>
    </xf>
    <xf numFmtId="2" fontId="3" fillId="0" borderId="4" xfId="0" applyNumberFormat="1" applyFont="1" applyBorder="1" applyAlignment="1">
      <alignment horizontal="center" vertical="center"/>
    </xf>
    <xf numFmtId="2" fontId="7" fillId="0" borderId="4" xfId="0" applyNumberFormat="1" applyFont="1" applyBorder="1" applyAlignment="1">
      <alignment horizontal="center" vertical="center" wrapText="1"/>
    </xf>
    <xf numFmtId="2" fontId="3" fillId="0" borderId="4" xfId="0" applyNumberFormat="1" applyFont="1" applyBorder="1" applyAlignment="1">
      <alignment horizontal="center" vertical="center" wrapText="1"/>
    </xf>
    <xf numFmtId="2" fontId="5" fillId="0" borderId="4" xfId="0" applyNumberFormat="1" applyFont="1" applyBorder="1" applyAlignment="1">
      <alignment horizontal="center" vertical="center"/>
    </xf>
    <xf numFmtId="0" fontId="1" fillId="0" borderId="1" xfId="0" applyFont="1" applyBorder="1"/>
    <xf numFmtId="0" fontId="1" fillId="0" borderId="1" xfId="0" applyFont="1" applyBorder="1" applyAlignment="1">
      <alignment vertical="center"/>
    </xf>
    <xf numFmtId="164" fontId="13" fillId="0" borderId="1" xfId="0" applyNumberFormat="1" applyFont="1" applyBorder="1" applyAlignment="1">
      <alignment horizontal="center" vertical="center"/>
    </xf>
    <xf numFmtId="0" fontId="14" fillId="0" borderId="1" xfId="0" applyFont="1" applyBorder="1" applyAlignment="1">
      <alignment wrapText="1"/>
    </xf>
    <xf numFmtId="2" fontId="7" fillId="0" borderId="0" xfId="0" applyNumberFormat="1" applyFont="1" applyBorder="1" applyAlignment="1">
      <alignment horizontal="center" vertical="center" wrapText="1"/>
    </xf>
    <xf numFmtId="2" fontId="3" fillId="0" borderId="0" xfId="0" applyNumberFormat="1" applyFont="1" applyBorder="1" applyAlignment="1">
      <alignment horizontal="center" vertical="center"/>
    </xf>
    <xf numFmtId="49" fontId="1" fillId="0" borderId="1" xfId="0" applyNumberFormat="1" applyFont="1" applyBorder="1" applyAlignment="1">
      <alignment horizontal="justify"/>
    </xf>
    <xf numFmtId="1" fontId="1" fillId="0" borderId="3" xfId="0" applyNumberFormat="1" applyFont="1" applyBorder="1" applyAlignment="1">
      <alignment horizontal="center" vertical="center"/>
    </xf>
    <xf numFmtId="0" fontId="1" fillId="0" borderId="1" xfId="0" applyFont="1" applyBorder="1" applyAlignment="1">
      <alignment horizontal="justify"/>
    </xf>
    <xf numFmtId="2" fontId="5" fillId="0" borderId="3" xfId="0" applyNumberFormat="1" applyFont="1" applyBorder="1" applyAlignment="1">
      <alignment horizontal="center" vertical="center" wrapText="1"/>
    </xf>
    <xf numFmtId="164" fontId="13" fillId="0" borderId="3" xfId="0" applyNumberFormat="1" applyFont="1" applyBorder="1" applyAlignment="1">
      <alignment horizontal="center" vertical="center"/>
    </xf>
    <xf numFmtId="1" fontId="1" fillId="0" borderId="4" xfId="0" applyNumberFormat="1" applyFont="1" applyBorder="1" applyAlignment="1">
      <alignment horizontal="center" vertical="center"/>
    </xf>
    <xf numFmtId="0" fontId="1" fillId="0" borderId="1" xfId="0" applyFont="1" applyBorder="1" applyAlignment="1">
      <alignment horizontal="justify"/>
    </xf>
    <xf numFmtId="0" fontId="1" fillId="0" borderId="1" xfId="0" applyFont="1" applyBorder="1" applyAlignment="1">
      <alignment horizontal="justify" vertical="center"/>
    </xf>
    <xf numFmtId="0" fontId="1" fillId="0" borderId="0" xfId="0" applyFont="1" applyAlignment="1"/>
    <xf numFmtId="49" fontId="1" fillId="0" borderId="0" xfId="0" applyNumberFormat="1" applyFont="1" applyAlignment="1">
      <alignment wrapText="1"/>
    </xf>
    <xf numFmtId="0" fontId="2" fillId="0" borderId="0" xfId="0" applyFont="1" applyAlignment="1">
      <alignment horizont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3" xfId="0" applyBorder="1" applyAlignment="1">
      <alignment horizontal="center" vertical="center" wrapText="1"/>
    </xf>
    <xf numFmtId="0" fontId="1" fillId="0" borderId="11" xfId="0" applyFont="1" applyBorder="1" applyAlignment="1">
      <alignment horizontal="center" vertical="center" wrapText="1"/>
    </xf>
    <xf numFmtId="0" fontId="0" fillId="0" borderId="12" xfId="0" applyBorder="1" applyAlignment="1">
      <alignment wrapText="1"/>
    </xf>
    <xf numFmtId="0" fontId="0" fillId="0" borderId="13" xfId="0" applyBorder="1" applyAlignment="1">
      <alignment wrapText="1"/>
    </xf>
    <xf numFmtId="0" fontId="0" fillId="0" borderId="6" xfId="0" applyBorder="1" applyAlignment="1">
      <alignment horizontal="center" vertical="center" wrapText="1"/>
    </xf>
    <xf numFmtId="0" fontId="0" fillId="0" borderId="7" xfId="0" applyBorder="1" applyAlignment="1">
      <alignment wrapText="1"/>
    </xf>
    <xf numFmtId="0" fontId="0" fillId="0" borderId="8" xfId="0" applyBorder="1" applyAlignment="1">
      <alignment wrapText="1"/>
    </xf>
    <xf numFmtId="164" fontId="4"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wrapText="1"/>
    </xf>
    <xf numFmtId="1" fontId="2" fillId="0" borderId="6"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1" fontId="6" fillId="0" borderId="4" xfId="0" applyNumberFormat="1" applyFont="1" applyBorder="1" applyAlignment="1">
      <alignment horizontal="center" vertical="center"/>
    </xf>
    <xf numFmtId="1" fontId="6" fillId="0" borderId="5" xfId="0" applyNumberFormat="1" applyFont="1" applyBorder="1" applyAlignment="1">
      <alignment horizontal="center" vertical="center"/>
    </xf>
    <xf numFmtId="1" fontId="6" fillId="0" borderId="0" xfId="0" applyNumberFormat="1" applyFont="1" applyBorder="1" applyAlignment="1">
      <alignment horizontal="center" vertical="center" wrapText="1"/>
    </xf>
    <xf numFmtId="0" fontId="6" fillId="0" borderId="0" xfId="0" applyFont="1" applyAlignment="1">
      <alignment wrapText="1"/>
    </xf>
    <xf numFmtId="0" fontId="12" fillId="0" borderId="0" xfId="0" applyFont="1" applyAlignment="1">
      <alignment wrapText="1"/>
    </xf>
    <xf numFmtId="0" fontId="2" fillId="0" borderId="4" xfId="0" applyFont="1" applyBorder="1" applyAlignment="1">
      <alignment horizontal="center"/>
    </xf>
    <xf numFmtId="0" fontId="2" fillId="0" borderId="5" xfId="0" applyFont="1" applyBorder="1" applyAlignment="1">
      <alignment horizont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06"/>
  <sheetViews>
    <sheetView tabSelected="1" topLeftCell="A78" zoomScale="75" zoomScaleNormal="70" zoomScaleSheetLayoutView="75" workbookViewId="0">
      <selection activeCell="A5" sqref="A5:G5"/>
    </sheetView>
  </sheetViews>
  <sheetFormatPr defaultColWidth="8.85546875" defaultRowHeight="18.75" x14ac:dyDescent="0.3"/>
  <cols>
    <col min="1" max="1" width="6.140625" style="1" customWidth="1"/>
    <col min="2" max="2" width="41.85546875" style="2" customWidth="1"/>
    <col min="3" max="3" width="38.28515625" style="2" customWidth="1"/>
    <col min="4" max="4" width="18.5703125" style="2" customWidth="1"/>
    <col min="5" max="5" width="19.7109375" style="2" customWidth="1"/>
    <col min="6" max="6" width="18.5703125" style="2" customWidth="1"/>
    <col min="7" max="7" width="17.85546875" style="2" customWidth="1"/>
    <col min="8" max="8" width="17.42578125" style="2" customWidth="1"/>
    <col min="9" max="9" width="25.140625" style="2" customWidth="1"/>
    <col min="10" max="16384" width="8.85546875" style="2"/>
  </cols>
  <sheetData>
    <row r="2" spans="1:9" ht="24.75" customHeight="1" x14ac:dyDescent="0.3">
      <c r="F2" s="85" t="s">
        <v>0</v>
      </c>
      <c r="G2" s="85"/>
    </row>
    <row r="3" spans="1:9" ht="42.75" customHeight="1" x14ac:dyDescent="0.3">
      <c r="F3" s="86" t="s">
        <v>78</v>
      </c>
      <c r="G3" s="86"/>
    </row>
    <row r="4" spans="1:9" x14ac:dyDescent="0.3">
      <c r="F4" s="3"/>
      <c r="G4" s="3"/>
    </row>
    <row r="5" spans="1:9" ht="48" customHeight="1" x14ac:dyDescent="0.3">
      <c r="A5" s="87" t="s">
        <v>79</v>
      </c>
      <c r="B5" s="87"/>
      <c r="C5" s="87"/>
      <c r="D5" s="87"/>
      <c r="E5" s="87"/>
      <c r="F5" s="87"/>
      <c r="G5" s="87"/>
    </row>
    <row r="6" spans="1:9" x14ac:dyDescent="0.3">
      <c r="G6" s="2" t="s">
        <v>1</v>
      </c>
    </row>
    <row r="7" spans="1:9" ht="27.6" customHeight="1" x14ac:dyDescent="0.3">
      <c r="A7" s="88"/>
      <c r="B7" s="88" t="s">
        <v>2</v>
      </c>
      <c r="C7" s="88" t="s">
        <v>3</v>
      </c>
      <c r="D7" s="88" t="s">
        <v>56</v>
      </c>
      <c r="E7" s="91" t="s">
        <v>58</v>
      </c>
      <c r="F7" s="92"/>
      <c r="G7" s="92"/>
      <c r="H7" s="93"/>
    </row>
    <row r="8" spans="1:9" ht="13.5" customHeight="1" x14ac:dyDescent="0.3">
      <c r="A8" s="89"/>
      <c r="B8" s="89"/>
      <c r="C8" s="89"/>
      <c r="D8" s="89"/>
      <c r="E8" s="94"/>
      <c r="F8" s="95"/>
      <c r="G8" s="95"/>
      <c r="H8" s="96"/>
    </row>
    <row r="9" spans="1:9" ht="40.5" customHeight="1" x14ac:dyDescent="0.3">
      <c r="A9" s="90"/>
      <c r="B9" s="90"/>
      <c r="C9" s="90"/>
      <c r="D9" s="90"/>
      <c r="E9" s="59" t="s">
        <v>59</v>
      </c>
      <c r="F9" s="59" t="s">
        <v>60</v>
      </c>
      <c r="G9" s="61" t="s">
        <v>61</v>
      </c>
      <c r="H9" s="72" t="s">
        <v>62</v>
      </c>
    </row>
    <row r="10" spans="1:9" x14ac:dyDescent="0.3">
      <c r="A10" s="4" t="s">
        <v>4</v>
      </c>
      <c r="B10" s="4">
        <v>1</v>
      </c>
      <c r="C10" s="4">
        <v>2</v>
      </c>
      <c r="D10" s="4">
        <v>3</v>
      </c>
      <c r="E10" s="4">
        <v>4</v>
      </c>
      <c r="F10" s="4">
        <v>5</v>
      </c>
      <c r="G10" s="62">
        <v>6</v>
      </c>
      <c r="H10" s="71"/>
    </row>
    <row r="11" spans="1:9" ht="20.25" x14ac:dyDescent="0.3">
      <c r="A11" s="4"/>
      <c r="B11" s="107" t="s">
        <v>5</v>
      </c>
      <c r="C11" s="108"/>
      <c r="D11" s="108"/>
      <c r="E11" s="108"/>
      <c r="F11" s="108"/>
      <c r="G11" s="108"/>
      <c r="H11" s="71"/>
    </row>
    <row r="12" spans="1:9" ht="191.25" customHeight="1" x14ac:dyDescent="0.3">
      <c r="A12" s="5">
        <v>1</v>
      </c>
      <c r="B12" s="6" t="s">
        <v>6</v>
      </c>
      <c r="C12" s="58" t="s">
        <v>57</v>
      </c>
      <c r="D12" s="7">
        <v>6600</v>
      </c>
      <c r="E12" s="7">
        <v>650</v>
      </c>
      <c r="F12" s="7">
        <v>1900</v>
      </c>
      <c r="G12" s="63">
        <v>2200</v>
      </c>
      <c r="H12" s="73">
        <v>1850</v>
      </c>
      <c r="I12" s="8"/>
    </row>
    <row r="13" spans="1:9" ht="117.75" customHeight="1" x14ac:dyDescent="0.3">
      <c r="A13" s="5">
        <v>2</v>
      </c>
      <c r="B13" s="6" t="s">
        <v>7</v>
      </c>
      <c r="C13" s="58" t="s">
        <v>63</v>
      </c>
      <c r="D13" s="7">
        <v>2080</v>
      </c>
      <c r="E13" s="7">
        <v>320</v>
      </c>
      <c r="F13" s="7">
        <v>620</v>
      </c>
      <c r="G13" s="63">
        <v>640</v>
      </c>
      <c r="H13" s="73">
        <v>500</v>
      </c>
    </row>
    <row r="14" spans="1:9" ht="155.25" customHeight="1" x14ac:dyDescent="0.3">
      <c r="A14" s="5">
        <v>3</v>
      </c>
      <c r="B14" s="6" t="s">
        <v>50</v>
      </c>
      <c r="C14" s="58" t="s">
        <v>64</v>
      </c>
      <c r="D14" s="7">
        <v>1200</v>
      </c>
      <c r="E14" s="7">
        <v>180</v>
      </c>
      <c r="F14" s="7">
        <v>370</v>
      </c>
      <c r="G14" s="63">
        <v>385</v>
      </c>
      <c r="H14" s="73">
        <v>265</v>
      </c>
    </row>
    <row r="15" spans="1:9" ht="206.45" customHeight="1" x14ac:dyDescent="0.3">
      <c r="A15" s="5">
        <v>4</v>
      </c>
      <c r="B15" s="79" t="s">
        <v>8</v>
      </c>
      <c r="C15" s="9" t="s">
        <v>65</v>
      </c>
      <c r="D15" s="7">
        <v>110</v>
      </c>
      <c r="E15" s="7">
        <v>15</v>
      </c>
      <c r="F15" s="7">
        <v>35</v>
      </c>
      <c r="G15" s="7">
        <v>40</v>
      </c>
      <c r="H15" s="73">
        <v>20</v>
      </c>
    </row>
    <row r="16" spans="1:9" s="60" customFormat="1" ht="150.75" customHeight="1" x14ac:dyDescent="0.3">
      <c r="A16" s="82">
        <v>5</v>
      </c>
      <c r="B16" s="83" t="s">
        <v>69</v>
      </c>
      <c r="C16" s="84" t="s">
        <v>66</v>
      </c>
      <c r="D16" s="97" t="s">
        <v>70</v>
      </c>
      <c r="E16" s="98"/>
      <c r="F16" s="98"/>
      <c r="G16" s="98"/>
      <c r="H16" s="98"/>
      <c r="I16" s="54"/>
    </row>
    <row r="17" spans="1:8" s="60" customFormat="1" ht="3" hidden="1" customHeight="1" x14ac:dyDescent="0.3">
      <c r="A17" s="82"/>
      <c r="B17" s="83"/>
      <c r="C17" s="84"/>
      <c r="D17" s="99"/>
      <c r="E17" s="99"/>
      <c r="F17" s="99"/>
      <c r="G17" s="99"/>
      <c r="H17" s="99"/>
    </row>
    <row r="18" spans="1:8" s="60" customFormat="1" ht="145.5" customHeight="1" x14ac:dyDescent="0.3">
      <c r="A18" s="37">
        <v>6</v>
      </c>
      <c r="B18" s="79" t="s">
        <v>9</v>
      </c>
      <c r="C18" s="9" t="s">
        <v>10</v>
      </c>
      <c r="D18" s="7">
        <v>2700</v>
      </c>
      <c r="E18" s="7">
        <v>520</v>
      </c>
      <c r="F18" s="7">
        <v>750</v>
      </c>
      <c r="G18" s="7">
        <v>755</v>
      </c>
      <c r="H18" s="73">
        <v>675</v>
      </c>
    </row>
    <row r="19" spans="1:8" ht="87" customHeight="1" x14ac:dyDescent="0.3">
      <c r="A19" s="78">
        <v>7</v>
      </c>
      <c r="B19" s="57" t="s">
        <v>11</v>
      </c>
      <c r="C19" s="80" t="s">
        <v>64</v>
      </c>
      <c r="D19" s="53">
        <v>400</v>
      </c>
      <c r="E19" s="53">
        <v>50</v>
      </c>
      <c r="F19" s="53">
        <v>115</v>
      </c>
      <c r="G19" s="64">
        <v>125</v>
      </c>
      <c r="H19" s="81">
        <v>110</v>
      </c>
    </row>
    <row r="20" spans="1:8" ht="137.25" customHeight="1" x14ac:dyDescent="0.3">
      <c r="A20" s="5">
        <v>8</v>
      </c>
      <c r="B20" s="6" t="s">
        <v>12</v>
      </c>
      <c r="C20" s="10" t="s">
        <v>67</v>
      </c>
      <c r="D20" s="7">
        <v>2000</v>
      </c>
      <c r="E20" s="7">
        <v>315</v>
      </c>
      <c r="F20" s="7">
        <v>600</v>
      </c>
      <c r="G20" s="63">
        <v>610</v>
      </c>
      <c r="H20" s="73">
        <v>475</v>
      </c>
    </row>
    <row r="21" spans="1:8" ht="138" customHeight="1" x14ac:dyDescent="0.3">
      <c r="A21" s="5">
        <v>9</v>
      </c>
      <c r="B21" s="6" t="s">
        <v>13</v>
      </c>
      <c r="C21" s="10" t="s">
        <v>68</v>
      </c>
      <c r="D21" s="7">
        <v>3280</v>
      </c>
      <c r="E21" s="7">
        <v>650</v>
      </c>
      <c r="F21" s="7">
        <v>925</v>
      </c>
      <c r="G21" s="63">
        <v>930</v>
      </c>
      <c r="H21" s="73">
        <v>775</v>
      </c>
    </row>
    <row r="22" spans="1:8" ht="148.69999999999999" customHeight="1" x14ac:dyDescent="0.3">
      <c r="A22" s="5">
        <v>10</v>
      </c>
      <c r="B22" s="6" t="s">
        <v>71</v>
      </c>
      <c r="C22" s="10" t="s">
        <v>64</v>
      </c>
      <c r="D22" s="7">
        <v>14000</v>
      </c>
      <c r="E22" s="7">
        <v>1825</v>
      </c>
      <c r="F22" s="7">
        <v>4150</v>
      </c>
      <c r="G22" s="63">
        <v>4825</v>
      </c>
      <c r="H22" s="73">
        <v>3200</v>
      </c>
    </row>
    <row r="23" spans="1:8" ht="75.75" customHeight="1" x14ac:dyDescent="0.3">
      <c r="A23" s="5">
        <v>11</v>
      </c>
      <c r="B23" s="6" t="s">
        <v>14</v>
      </c>
      <c r="C23" s="10" t="s">
        <v>67</v>
      </c>
      <c r="D23" s="7">
        <v>1200</v>
      </c>
      <c r="E23" s="7">
        <v>100</v>
      </c>
      <c r="F23" s="7">
        <v>400</v>
      </c>
      <c r="G23" s="63">
        <v>420</v>
      </c>
      <c r="H23" s="73">
        <v>280</v>
      </c>
    </row>
    <row r="24" spans="1:8" ht="135" customHeight="1" x14ac:dyDescent="0.3">
      <c r="A24" s="11">
        <v>12</v>
      </c>
      <c r="B24" s="56" t="s">
        <v>15</v>
      </c>
      <c r="C24" s="12" t="s">
        <v>16</v>
      </c>
      <c r="D24" s="13">
        <v>1540</v>
      </c>
      <c r="E24" s="13">
        <v>285</v>
      </c>
      <c r="F24" s="13">
        <v>455</v>
      </c>
      <c r="G24" s="65">
        <v>435</v>
      </c>
      <c r="H24" s="73">
        <v>365</v>
      </c>
    </row>
    <row r="25" spans="1:8" ht="135" customHeight="1" x14ac:dyDescent="0.3">
      <c r="A25" s="52">
        <v>13</v>
      </c>
      <c r="B25" s="56" t="s">
        <v>51</v>
      </c>
      <c r="C25" s="12" t="s">
        <v>52</v>
      </c>
      <c r="D25" s="13">
        <v>460</v>
      </c>
      <c r="E25" s="13">
        <v>85</v>
      </c>
      <c r="F25" s="13">
        <v>150</v>
      </c>
      <c r="G25" s="65">
        <v>145</v>
      </c>
      <c r="H25" s="73">
        <v>80</v>
      </c>
    </row>
    <row r="26" spans="1:8" ht="93.75" customHeight="1" x14ac:dyDescent="0.3">
      <c r="A26" s="55">
        <v>14</v>
      </c>
      <c r="B26" s="56" t="s">
        <v>72</v>
      </c>
      <c r="C26" s="58" t="s">
        <v>19</v>
      </c>
      <c r="D26" s="13">
        <v>100</v>
      </c>
      <c r="E26" s="13">
        <v>35</v>
      </c>
      <c r="F26" s="13">
        <v>15</v>
      </c>
      <c r="G26" s="65">
        <v>15</v>
      </c>
      <c r="H26" s="73">
        <v>35</v>
      </c>
    </row>
    <row r="27" spans="1:8" ht="135" customHeight="1" x14ac:dyDescent="0.3">
      <c r="A27" s="55">
        <v>15</v>
      </c>
      <c r="B27" s="56" t="s">
        <v>73</v>
      </c>
      <c r="C27" s="12" t="s">
        <v>74</v>
      </c>
      <c r="D27" s="13">
        <v>150</v>
      </c>
      <c r="E27" s="13">
        <v>20</v>
      </c>
      <c r="F27" s="13">
        <v>55</v>
      </c>
      <c r="G27" s="65">
        <v>50</v>
      </c>
      <c r="H27" s="73">
        <v>25</v>
      </c>
    </row>
    <row r="28" spans="1:8" ht="27.75" customHeight="1" x14ac:dyDescent="0.3">
      <c r="A28" s="5"/>
      <c r="B28" s="14" t="s">
        <v>17</v>
      </c>
      <c r="C28" s="15"/>
      <c r="D28" s="16">
        <f>SUM(D12:D27)</f>
        <v>35820</v>
      </c>
      <c r="E28" s="16">
        <f t="shared" ref="E28:H28" si="0">SUM(E12:E27)</f>
        <v>5050</v>
      </c>
      <c r="F28" s="16">
        <f t="shared" si="0"/>
        <v>10540</v>
      </c>
      <c r="G28" s="16">
        <f t="shared" si="0"/>
        <v>11575</v>
      </c>
      <c r="H28" s="16">
        <f t="shared" si="0"/>
        <v>8655</v>
      </c>
    </row>
    <row r="29" spans="1:8" ht="27.75" customHeight="1" x14ac:dyDescent="0.3">
      <c r="A29" s="17"/>
      <c r="B29" s="100" t="s">
        <v>18</v>
      </c>
      <c r="C29" s="101"/>
      <c r="D29" s="101"/>
      <c r="E29" s="101"/>
      <c r="F29" s="101"/>
      <c r="G29" s="101"/>
      <c r="H29" s="71"/>
    </row>
    <row r="30" spans="1:8" ht="115.5" customHeight="1" x14ac:dyDescent="0.3">
      <c r="A30" s="5">
        <v>1</v>
      </c>
      <c r="B30" s="6" t="s">
        <v>20</v>
      </c>
      <c r="C30" s="58" t="s">
        <v>21</v>
      </c>
      <c r="D30" s="7">
        <v>1000</v>
      </c>
      <c r="E30" s="7">
        <v>250</v>
      </c>
      <c r="F30" s="7">
        <v>250</v>
      </c>
      <c r="G30" s="63">
        <v>250</v>
      </c>
      <c r="H30" s="73">
        <v>250</v>
      </c>
    </row>
    <row r="31" spans="1:8" ht="116.45" customHeight="1" x14ac:dyDescent="0.3">
      <c r="A31" s="5">
        <v>2</v>
      </c>
      <c r="B31" s="6" t="s">
        <v>22</v>
      </c>
      <c r="C31" s="58" t="s">
        <v>23</v>
      </c>
      <c r="D31" s="7">
        <v>100</v>
      </c>
      <c r="E31" s="7">
        <v>25</v>
      </c>
      <c r="F31" s="7">
        <v>25</v>
      </c>
      <c r="G31" s="63">
        <v>25</v>
      </c>
      <c r="H31" s="73">
        <v>25</v>
      </c>
    </row>
    <row r="32" spans="1:8" ht="63.75" customHeight="1" x14ac:dyDescent="0.3">
      <c r="A32" s="5">
        <v>3</v>
      </c>
      <c r="B32" s="6" t="s">
        <v>24</v>
      </c>
      <c r="C32" s="58"/>
      <c r="D32" s="18">
        <f>D33+D34+D35+D37</f>
        <v>3707</v>
      </c>
      <c r="E32" s="18">
        <f>E33+E34+E35+E36+E37</f>
        <v>555.5</v>
      </c>
      <c r="F32" s="18">
        <f t="shared" ref="F32" si="1">F33+F34+F35+F36+F37</f>
        <v>580.5</v>
      </c>
      <c r="G32" s="18">
        <f>G33+G34+G35+G37</f>
        <v>732.5</v>
      </c>
      <c r="H32" s="18">
        <f>H33+H34+H35+H37</f>
        <v>1838.5</v>
      </c>
    </row>
    <row r="33" spans="1:8" ht="43.5" customHeight="1" x14ac:dyDescent="0.3">
      <c r="A33" s="5"/>
      <c r="B33" s="19"/>
      <c r="C33" s="20" t="s">
        <v>25</v>
      </c>
      <c r="D33" s="21">
        <v>3000</v>
      </c>
      <c r="E33" s="22">
        <v>450</v>
      </c>
      <c r="F33" s="22">
        <v>500</v>
      </c>
      <c r="G33" s="67">
        <v>550</v>
      </c>
      <c r="H33" s="22">
        <v>1500</v>
      </c>
    </row>
    <row r="34" spans="1:8" ht="63" customHeight="1" x14ac:dyDescent="0.3">
      <c r="A34" s="5"/>
      <c r="B34" s="19"/>
      <c r="C34" s="20" t="s">
        <v>26</v>
      </c>
      <c r="D34" s="21">
        <v>277</v>
      </c>
      <c r="E34" s="22">
        <v>85.5</v>
      </c>
      <c r="F34" s="22">
        <v>60.5</v>
      </c>
      <c r="G34" s="67">
        <v>62.5</v>
      </c>
      <c r="H34" s="22">
        <v>68.5</v>
      </c>
    </row>
    <row r="35" spans="1:8" ht="41.25" customHeight="1" x14ac:dyDescent="0.3">
      <c r="A35" s="5"/>
      <c r="B35" s="19"/>
      <c r="C35" s="20" t="s">
        <v>27</v>
      </c>
      <c r="D35" s="21">
        <v>350</v>
      </c>
      <c r="E35" s="22"/>
      <c r="F35" s="22"/>
      <c r="G35" s="67">
        <v>100</v>
      </c>
      <c r="H35" s="22">
        <v>250</v>
      </c>
    </row>
    <row r="36" spans="1:8" ht="42.75" hidden="1" customHeight="1" x14ac:dyDescent="0.3">
      <c r="A36" s="5"/>
      <c r="B36" s="19"/>
      <c r="C36" s="20"/>
      <c r="D36" s="21"/>
      <c r="E36" s="22"/>
      <c r="F36" s="22">
        <f t="shared" ref="F36:F40" si="2">E36-D36</f>
        <v>0</v>
      </c>
      <c r="G36" s="67" t="e">
        <f t="shared" ref="G36:G40" si="3">E36/D36*100</f>
        <v>#DIV/0!</v>
      </c>
      <c r="H36" s="71"/>
    </row>
    <row r="37" spans="1:8" ht="42.75" customHeight="1" x14ac:dyDescent="0.3">
      <c r="A37" s="5"/>
      <c r="B37" s="19"/>
      <c r="C37" s="20" t="s">
        <v>28</v>
      </c>
      <c r="D37" s="21">
        <v>80</v>
      </c>
      <c r="E37" s="22">
        <v>20</v>
      </c>
      <c r="F37" s="22">
        <v>20</v>
      </c>
      <c r="G37" s="67">
        <v>20</v>
      </c>
      <c r="H37" s="22">
        <v>20</v>
      </c>
    </row>
    <row r="38" spans="1:8" ht="32.25" customHeight="1" x14ac:dyDescent="0.3">
      <c r="A38" s="5">
        <v>5</v>
      </c>
      <c r="B38" s="19" t="s">
        <v>29</v>
      </c>
      <c r="C38" s="58"/>
      <c r="D38" s="18">
        <f>D39+D45+D41+D42+D46+D43+D44</f>
        <v>20264</v>
      </c>
      <c r="E38" s="18">
        <f>E39+E40+E41+E42+E46+E43+E44</f>
        <v>4950</v>
      </c>
      <c r="F38" s="18">
        <f>F41+F42+F45+F46</f>
        <v>5053.5</v>
      </c>
      <c r="G38" s="18">
        <f t="shared" ref="G38:H38" si="4">G41+G42+G45+G46</f>
        <v>2903.5</v>
      </c>
      <c r="H38" s="18">
        <f t="shared" si="4"/>
        <v>7303.5</v>
      </c>
    </row>
    <row r="39" spans="1:8" ht="42" hidden="1" customHeight="1" x14ac:dyDescent="0.3">
      <c r="A39" s="5"/>
      <c r="B39" s="6"/>
      <c r="C39" s="20"/>
      <c r="D39" s="21"/>
      <c r="E39" s="22"/>
      <c r="F39" s="22">
        <f t="shared" si="2"/>
        <v>0</v>
      </c>
      <c r="G39" s="67" t="e">
        <f t="shared" si="3"/>
        <v>#DIV/0!</v>
      </c>
      <c r="H39" s="71"/>
    </row>
    <row r="40" spans="1:8" ht="60" hidden="1" customHeight="1" x14ac:dyDescent="0.3">
      <c r="A40" s="5"/>
      <c r="B40" s="6"/>
      <c r="C40" s="20"/>
      <c r="D40" s="21"/>
      <c r="E40" s="22"/>
      <c r="F40" s="22">
        <f t="shared" si="2"/>
        <v>0</v>
      </c>
      <c r="G40" s="67" t="e">
        <f t="shared" si="3"/>
        <v>#DIV/0!</v>
      </c>
      <c r="H40" s="71"/>
    </row>
    <row r="41" spans="1:8" ht="35.450000000000003" customHeight="1" x14ac:dyDescent="0.3">
      <c r="A41" s="5"/>
      <c r="B41" s="6"/>
      <c r="C41" s="20" t="s">
        <v>30</v>
      </c>
      <c r="D41" s="21">
        <v>19100</v>
      </c>
      <c r="E41" s="22">
        <v>4700</v>
      </c>
      <c r="F41" s="22">
        <v>4700</v>
      </c>
      <c r="G41" s="67">
        <v>2700</v>
      </c>
      <c r="H41" s="22">
        <v>7000</v>
      </c>
    </row>
    <row r="42" spans="1:8" ht="39" customHeight="1" x14ac:dyDescent="0.3">
      <c r="A42" s="5"/>
      <c r="B42" s="6"/>
      <c r="C42" s="20" t="s">
        <v>27</v>
      </c>
      <c r="D42" s="21">
        <v>750</v>
      </c>
      <c r="E42" s="22">
        <v>250</v>
      </c>
      <c r="F42" s="22">
        <v>250</v>
      </c>
      <c r="G42" s="67"/>
      <c r="H42" s="22">
        <v>250</v>
      </c>
    </row>
    <row r="43" spans="1:8" ht="71.45" hidden="1" customHeight="1" x14ac:dyDescent="0.3">
      <c r="A43" s="5"/>
      <c r="B43" s="6"/>
      <c r="C43" s="20"/>
      <c r="D43" s="21"/>
      <c r="E43" s="22"/>
      <c r="F43" s="22"/>
      <c r="G43" s="67"/>
      <c r="H43" s="71"/>
    </row>
    <row r="44" spans="1:8" ht="71.25" hidden="1" customHeight="1" x14ac:dyDescent="0.3">
      <c r="A44" s="5"/>
      <c r="B44" s="6"/>
      <c r="C44" s="20" t="s">
        <v>26</v>
      </c>
      <c r="D44" s="21"/>
      <c r="E44" s="22"/>
      <c r="F44" s="22"/>
      <c r="G44" s="67"/>
      <c r="H44" s="71"/>
    </row>
    <row r="45" spans="1:8" ht="71.25" customHeight="1" x14ac:dyDescent="0.3">
      <c r="A45" s="5"/>
      <c r="B45" s="6"/>
      <c r="C45" s="20" t="s">
        <v>53</v>
      </c>
      <c r="D45" s="21">
        <v>414</v>
      </c>
      <c r="E45" s="22">
        <v>53.5</v>
      </c>
      <c r="F45" s="22">
        <v>103.5</v>
      </c>
      <c r="G45" s="67">
        <v>203.5</v>
      </c>
      <c r="H45" s="22">
        <v>53.5</v>
      </c>
    </row>
    <row r="46" spans="1:8" ht="39.75" customHeight="1" x14ac:dyDescent="0.3">
      <c r="A46" s="5"/>
      <c r="B46" s="6"/>
      <c r="C46" s="20" t="s">
        <v>31</v>
      </c>
      <c r="D46" s="21"/>
      <c r="E46" s="22"/>
      <c r="F46" s="22"/>
      <c r="G46" s="67"/>
      <c r="H46" s="71"/>
    </row>
    <row r="47" spans="1:8" ht="40.700000000000003" customHeight="1" x14ac:dyDescent="0.3">
      <c r="A47" s="5"/>
      <c r="B47" s="23" t="s">
        <v>32</v>
      </c>
      <c r="C47" s="24"/>
      <c r="D47" s="25">
        <f>D30+D31+D32+D38</f>
        <v>25071</v>
      </c>
      <c r="E47" s="25">
        <f t="shared" ref="E47:H47" si="5">E30+E31+E32+E38</f>
        <v>5780.5</v>
      </c>
      <c r="F47" s="25">
        <f t="shared" si="5"/>
        <v>5909</v>
      </c>
      <c r="G47" s="25">
        <f t="shared" si="5"/>
        <v>3911</v>
      </c>
      <c r="H47" s="25">
        <f t="shared" si="5"/>
        <v>9417</v>
      </c>
    </row>
    <row r="48" spans="1:8" ht="47.25" customHeight="1" x14ac:dyDescent="0.3">
      <c r="A48" s="26"/>
      <c r="B48" s="102" t="s">
        <v>33</v>
      </c>
      <c r="C48" s="103"/>
      <c r="D48" s="103"/>
      <c r="E48" s="103"/>
      <c r="F48" s="103"/>
      <c r="G48" s="103"/>
      <c r="H48" s="71"/>
    </row>
    <row r="49" spans="1:20" ht="38.25" customHeight="1" x14ac:dyDescent="0.3">
      <c r="A49" s="5">
        <v>1</v>
      </c>
      <c r="B49" s="27" t="s">
        <v>34</v>
      </c>
      <c r="C49" s="28"/>
      <c r="D49" s="18">
        <f>D50+D51+D52+D54+D55</f>
        <v>633.5</v>
      </c>
      <c r="E49" s="18">
        <f t="shared" ref="E49:H49" si="6">E50+E51+E52+E54+E55</f>
        <v>221.7</v>
      </c>
      <c r="F49" s="18">
        <f t="shared" si="6"/>
        <v>76.7</v>
      </c>
      <c r="G49" s="18">
        <f t="shared" si="6"/>
        <v>22.2</v>
      </c>
      <c r="H49" s="18">
        <f t="shared" si="6"/>
        <v>312.89999999999998</v>
      </c>
    </row>
    <row r="50" spans="1:20" ht="34.5" customHeight="1" x14ac:dyDescent="0.3">
      <c r="A50" s="28"/>
      <c r="B50" s="14"/>
      <c r="C50" s="20" t="s">
        <v>31</v>
      </c>
      <c r="D50" s="21">
        <v>79</v>
      </c>
      <c r="E50" s="21">
        <v>79</v>
      </c>
      <c r="F50" s="22"/>
      <c r="G50" s="67"/>
      <c r="H50" s="71"/>
    </row>
    <row r="51" spans="1:20" ht="39.75" customHeight="1" x14ac:dyDescent="0.3">
      <c r="A51" s="28"/>
      <c r="B51" s="14"/>
      <c r="C51" s="20" t="s">
        <v>27</v>
      </c>
      <c r="D51" s="21">
        <v>430</v>
      </c>
      <c r="E51" s="21">
        <v>100</v>
      </c>
      <c r="F51" s="22">
        <v>50</v>
      </c>
      <c r="G51" s="67"/>
      <c r="H51" s="22">
        <v>280</v>
      </c>
    </row>
    <row r="52" spans="1:20" ht="35.450000000000003" customHeight="1" x14ac:dyDescent="0.3">
      <c r="A52" s="28"/>
      <c r="B52" s="14"/>
      <c r="C52" s="20" t="s">
        <v>30</v>
      </c>
      <c r="D52" s="21">
        <v>0</v>
      </c>
      <c r="E52" s="21"/>
      <c r="F52" s="22"/>
      <c r="G52" s="67"/>
      <c r="H52" s="71"/>
    </row>
    <row r="53" spans="1:20" ht="54.75" hidden="1" customHeight="1" x14ac:dyDescent="0.3">
      <c r="A53" s="28"/>
      <c r="B53" s="14"/>
      <c r="C53" s="20"/>
      <c r="D53" s="21"/>
      <c r="E53" s="21"/>
      <c r="F53" s="22">
        <f t="shared" ref="F53" si="7">E53-D53</f>
        <v>0</v>
      </c>
      <c r="G53" s="67" t="e">
        <f t="shared" ref="G53" si="8">E53/D53*100</f>
        <v>#DIV/0!</v>
      </c>
      <c r="H53" s="71"/>
    </row>
    <row r="54" spans="1:20" ht="53.45" customHeight="1" x14ac:dyDescent="0.3">
      <c r="A54" s="28"/>
      <c r="B54" s="14"/>
      <c r="C54" s="20" t="s">
        <v>35</v>
      </c>
      <c r="D54" s="21">
        <v>119.5</v>
      </c>
      <c r="E54" s="22">
        <v>42.7</v>
      </c>
      <c r="F54" s="22">
        <v>26.7</v>
      </c>
      <c r="G54" s="67">
        <v>22.2</v>
      </c>
      <c r="H54" s="22">
        <v>27.9</v>
      </c>
    </row>
    <row r="55" spans="1:20" ht="51.75" customHeight="1" x14ac:dyDescent="0.3">
      <c r="A55" s="28"/>
      <c r="B55" s="14"/>
      <c r="C55" s="20" t="s">
        <v>28</v>
      </c>
      <c r="D55" s="21">
        <v>5</v>
      </c>
      <c r="E55" s="21"/>
      <c r="F55" s="22"/>
      <c r="G55" s="67"/>
      <c r="H55" s="22">
        <v>5</v>
      </c>
      <c r="I55" s="60"/>
      <c r="J55" s="60"/>
      <c r="K55" s="60"/>
      <c r="L55" s="60"/>
      <c r="M55" s="60"/>
      <c r="N55" s="60"/>
      <c r="O55" s="60"/>
      <c r="P55" s="60"/>
      <c r="Q55" s="60"/>
      <c r="R55" s="60"/>
      <c r="S55" s="60"/>
      <c r="T55" s="60"/>
    </row>
    <row r="56" spans="1:20" ht="36.75" hidden="1" customHeight="1" x14ac:dyDescent="0.3">
      <c r="A56" s="28"/>
      <c r="B56" s="14"/>
      <c r="C56" s="20"/>
      <c r="D56" s="21"/>
      <c r="E56" s="21"/>
      <c r="F56" s="21"/>
      <c r="G56" s="67"/>
      <c r="H56" s="71"/>
      <c r="I56" s="60"/>
      <c r="J56" s="60"/>
      <c r="K56" s="60"/>
      <c r="L56" s="60"/>
      <c r="M56" s="60"/>
      <c r="N56" s="60"/>
      <c r="O56" s="60"/>
      <c r="P56" s="60"/>
      <c r="Q56" s="60"/>
      <c r="R56" s="60"/>
      <c r="S56" s="60"/>
      <c r="T56" s="60"/>
    </row>
    <row r="57" spans="1:20" ht="66.75" customHeight="1" x14ac:dyDescent="0.3">
      <c r="A57" s="29">
        <v>2</v>
      </c>
      <c r="B57" s="6" t="s">
        <v>36</v>
      </c>
      <c r="C57" s="28"/>
      <c r="D57" s="25">
        <f>D59+D70+D71</f>
        <v>1699.7</v>
      </c>
      <c r="E57" s="25">
        <f t="shared" ref="E57:H57" si="9">E59+E70+E71</f>
        <v>622.79999999999995</v>
      </c>
      <c r="F57" s="25">
        <f t="shared" si="9"/>
        <v>317.89999999999998</v>
      </c>
      <c r="G57" s="25">
        <f t="shared" si="9"/>
        <v>281.60000000000002</v>
      </c>
      <c r="H57" s="25">
        <f t="shared" si="9"/>
        <v>477.4</v>
      </c>
      <c r="I57" s="75"/>
      <c r="J57" s="75"/>
      <c r="K57" s="75"/>
      <c r="L57" s="75"/>
      <c r="M57" s="75"/>
      <c r="N57" s="75"/>
      <c r="O57" s="60"/>
      <c r="P57" s="60"/>
      <c r="Q57" s="60"/>
      <c r="R57" s="60"/>
      <c r="S57" s="60"/>
      <c r="T57" s="60"/>
    </row>
    <row r="58" spans="1:20" ht="36" hidden="1" customHeight="1" x14ac:dyDescent="0.3">
      <c r="A58" s="28"/>
      <c r="B58" s="14"/>
      <c r="C58" s="20"/>
      <c r="D58" s="21"/>
      <c r="E58" s="22"/>
      <c r="F58" s="25">
        <f t="shared" ref="F58:F69" si="10">E58-D58</f>
        <v>0</v>
      </c>
      <c r="G58" s="68" t="e">
        <f t="shared" ref="G58:G69" si="11">E58/D58*100</f>
        <v>#DIV/0!</v>
      </c>
      <c r="H58" s="71"/>
      <c r="I58" s="60"/>
      <c r="J58" s="60"/>
      <c r="K58" s="60"/>
      <c r="L58" s="60"/>
      <c r="M58" s="60"/>
      <c r="N58" s="60"/>
      <c r="O58" s="60"/>
      <c r="P58" s="60"/>
      <c r="Q58" s="60"/>
      <c r="R58" s="60"/>
      <c r="S58" s="60"/>
      <c r="T58" s="60"/>
    </row>
    <row r="59" spans="1:20" ht="67.5" customHeight="1" x14ac:dyDescent="0.3">
      <c r="A59" s="29" t="s">
        <v>37</v>
      </c>
      <c r="B59" s="6" t="s">
        <v>47</v>
      </c>
      <c r="C59" s="20" t="s">
        <v>25</v>
      </c>
      <c r="D59" s="21">
        <v>1208</v>
      </c>
      <c r="E59" s="22">
        <v>362.4</v>
      </c>
      <c r="F59" s="22">
        <v>241.6</v>
      </c>
      <c r="G59" s="22">
        <v>241.6</v>
      </c>
      <c r="H59" s="21">
        <v>362.4</v>
      </c>
      <c r="I59" s="40"/>
      <c r="J59" s="40"/>
      <c r="K59" s="40"/>
      <c r="L59" s="40"/>
      <c r="M59" s="40"/>
      <c r="N59" s="40"/>
      <c r="O59" s="60"/>
      <c r="P59" s="60"/>
      <c r="Q59" s="60"/>
      <c r="R59" s="60"/>
      <c r="S59" s="60"/>
      <c r="T59" s="60"/>
    </row>
    <row r="60" spans="1:20" ht="42" hidden="1" customHeight="1" x14ac:dyDescent="0.3">
      <c r="A60" s="28"/>
      <c r="B60" s="30" t="s">
        <v>39</v>
      </c>
      <c r="C60" s="20" t="s">
        <v>38</v>
      </c>
      <c r="D60" s="21"/>
      <c r="E60" s="22"/>
      <c r="F60" s="21">
        <f t="shared" si="10"/>
        <v>0</v>
      </c>
      <c r="G60" s="69" t="e">
        <f t="shared" si="11"/>
        <v>#DIV/0!</v>
      </c>
      <c r="H60" s="71"/>
      <c r="I60" s="60"/>
      <c r="J60" s="60"/>
      <c r="K60" s="60"/>
      <c r="L60" s="60"/>
      <c r="M60" s="60"/>
      <c r="N60" s="60"/>
      <c r="O60" s="60"/>
      <c r="P60" s="60"/>
      <c r="Q60" s="60"/>
      <c r="R60" s="60"/>
      <c r="S60" s="60"/>
      <c r="T60" s="60"/>
    </row>
    <row r="61" spans="1:20" ht="45.75" hidden="1" customHeight="1" x14ac:dyDescent="0.3">
      <c r="A61" s="28"/>
      <c r="B61" s="14"/>
      <c r="C61" s="20" t="s">
        <v>38</v>
      </c>
      <c r="D61" s="21"/>
      <c r="E61" s="22"/>
      <c r="F61" s="21">
        <f t="shared" si="10"/>
        <v>0</v>
      </c>
      <c r="G61" s="69" t="e">
        <f t="shared" si="11"/>
        <v>#DIV/0!</v>
      </c>
      <c r="H61" s="71"/>
      <c r="I61" s="60"/>
      <c r="J61" s="60"/>
      <c r="K61" s="60"/>
      <c r="L61" s="60"/>
      <c r="M61" s="60"/>
      <c r="N61" s="60"/>
      <c r="O61" s="60"/>
      <c r="P61" s="60"/>
      <c r="Q61" s="60"/>
      <c r="R61" s="60"/>
      <c r="S61" s="60"/>
      <c r="T61" s="60"/>
    </row>
    <row r="62" spans="1:20" ht="89.25" hidden="1" customHeight="1" x14ac:dyDescent="0.3">
      <c r="A62" s="5" t="s">
        <v>40</v>
      </c>
      <c r="B62" s="6" t="s">
        <v>48</v>
      </c>
      <c r="C62" s="20" t="s">
        <v>38</v>
      </c>
      <c r="D62" s="21"/>
      <c r="E62" s="22"/>
      <c r="F62" s="21">
        <f t="shared" si="10"/>
        <v>0</v>
      </c>
      <c r="G62" s="69" t="e">
        <f t="shared" si="11"/>
        <v>#DIV/0!</v>
      </c>
      <c r="H62" s="71"/>
      <c r="I62" s="60"/>
      <c r="J62" s="60"/>
      <c r="K62" s="60"/>
      <c r="L62" s="60"/>
      <c r="M62" s="60"/>
      <c r="N62" s="60"/>
      <c r="O62" s="60"/>
      <c r="P62" s="60"/>
      <c r="Q62" s="60"/>
      <c r="R62" s="60"/>
      <c r="S62" s="60"/>
      <c r="T62" s="60"/>
    </row>
    <row r="63" spans="1:20" ht="81.75" hidden="1" customHeight="1" x14ac:dyDescent="0.3">
      <c r="A63" s="5"/>
      <c r="B63" s="6"/>
      <c r="C63" s="20" t="s">
        <v>38</v>
      </c>
      <c r="D63" s="21"/>
      <c r="E63" s="22"/>
      <c r="F63" s="21">
        <f t="shared" si="10"/>
        <v>0</v>
      </c>
      <c r="G63" s="69" t="e">
        <f t="shared" si="11"/>
        <v>#DIV/0!</v>
      </c>
      <c r="H63" s="71"/>
      <c r="I63" s="60"/>
      <c r="J63" s="60"/>
      <c r="K63" s="60"/>
      <c r="L63" s="60"/>
      <c r="M63" s="60"/>
      <c r="N63" s="60"/>
      <c r="O63" s="60"/>
      <c r="P63" s="60"/>
      <c r="Q63" s="60"/>
      <c r="R63" s="60"/>
      <c r="S63" s="60"/>
      <c r="T63" s="60"/>
    </row>
    <row r="64" spans="1:20" ht="56.25" hidden="1" customHeight="1" x14ac:dyDescent="0.3">
      <c r="A64" s="28"/>
      <c r="B64" s="14"/>
      <c r="C64" s="20" t="s">
        <v>38</v>
      </c>
      <c r="D64" s="21"/>
      <c r="E64" s="22"/>
      <c r="F64" s="21">
        <f t="shared" si="10"/>
        <v>0</v>
      </c>
      <c r="G64" s="69" t="e">
        <f t="shared" si="11"/>
        <v>#DIV/0!</v>
      </c>
      <c r="H64" s="71"/>
      <c r="I64" s="60"/>
      <c r="J64" s="60"/>
      <c r="K64" s="60"/>
      <c r="L64" s="60"/>
      <c r="M64" s="60"/>
      <c r="N64" s="60"/>
      <c r="O64" s="60"/>
      <c r="P64" s="60"/>
      <c r="Q64" s="60"/>
      <c r="R64" s="60"/>
      <c r="S64" s="60"/>
      <c r="T64" s="60"/>
    </row>
    <row r="65" spans="1:20" ht="42" hidden="1" customHeight="1" x14ac:dyDescent="0.3">
      <c r="A65" s="28"/>
      <c r="B65" s="14"/>
      <c r="C65" s="20" t="s">
        <v>38</v>
      </c>
      <c r="D65" s="21"/>
      <c r="E65" s="22"/>
      <c r="F65" s="21">
        <f t="shared" si="10"/>
        <v>0</v>
      </c>
      <c r="G65" s="69" t="e">
        <f t="shared" si="11"/>
        <v>#DIV/0!</v>
      </c>
      <c r="H65" s="71"/>
      <c r="I65" s="60"/>
      <c r="J65" s="60"/>
      <c r="K65" s="60"/>
      <c r="L65" s="60"/>
      <c r="M65" s="60"/>
      <c r="N65" s="60"/>
      <c r="O65" s="60"/>
      <c r="P65" s="60"/>
      <c r="Q65" s="60"/>
      <c r="R65" s="60"/>
      <c r="S65" s="60"/>
      <c r="T65" s="60"/>
    </row>
    <row r="66" spans="1:20" ht="101.25" hidden="1" customHeight="1" x14ac:dyDescent="0.3">
      <c r="A66" s="5"/>
      <c r="B66" s="6"/>
      <c r="C66" s="20" t="s">
        <v>38</v>
      </c>
      <c r="D66" s="25"/>
      <c r="E66" s="18"/>
      <c r="F66" s="21">
        <f t="shared" si="10"/>
        <v>0</v>
      </c>
      <c r="G66" s="69" t="e">
        <f t="shared" si="11"/>
        <v>#DIV/0!</v>
      </c>
      <c r="H66" s="71"/>
      <c r="I66" s="60"/>
      <c r="J66" s="60"/>
      <c r="K66" s="60"/>
      <c r="L66" s="60"/>
      <c r="M66" s="60"/>
      <c r="N66" s="60"/>
      <c r="O66" s="60"/>
      <c r="P66" s="60"/>
      <c r="Q66" s="60"/>
      <c r="R66" s="60"/>
      <c r="S66" s="60"/>
      <c r="T66" s="60"/>
    </row>
    <row r="67" spans="1:20" ht="117.75" hidden="1" customHeight="1" x14ac:dyDescent="0.3">
      <c r="A67" s="5"/>
      <c r="B67" s="6"/>
      <c r="C67" s="20" t="s">
        <v>38</v>
      </c>
      <c r="D67" s="25"/>
      <c r="E67" s="25"/>
      <c r="F67" s="21">
        <f t="shared" si="10"/>
        <v>0</v>
      </c>
      <c r="G67" s="69" t="e">
        <f t="shared" si="11"/>
        <v>#DIV/0!</v>
      </c>
      <c r="H67" s="71"/>
      <c r="I67" s="60"/>
      <c r="J67" s="60"/>
      <c r="K67" s="60"/>
      <c r="L67" s="60"/>
      <c r="M67" s="60"/>
      <c r="N67" s="60"/>
      <c r="O67" s="60"/>
      <c r="P67" s="60"/>
      <c r="Q67" s="60"/>
      <c r="R67" s="60"/>
      <c r="S67" s="60"/>
      <c r="T67" s="60"/>
    </row>
    <row r="68" spans="1:20" ht="72" hidden="1" customHeight="1" x14ac:dyDescent="0.3">
      <c r="A68" s="5"/>
      <c r="B68" s="6"/>
      <c r="C68" s="20" t="s">
        <v>38</v>
      </c>
      <c r="D68" s="21"/>
      <c r="E68" s="21"/>
      <c r="F68" s="21">
        <f t="shared" si="10"/>
        <v>0</v>
      </c>
      <c r="G68" s="69" t="e">
        <f t="shared" si="11"/>
        <v>#DIV/0!</v>
      </c>
      <c r="H68" s="71"/>
      <c r="I68" s="60"/>
      <c r="J68" s="60"/>
      <c r="K68" s="60"/>
      <c r="L68" s="60"/>
      <c r="M68" s="60"/>
      <c r="N68" s="60"/>
      <c r="O68" s="60"/>
      <c r="P68" s="60"/>
      <c r="Q68" s="60"/>
      <c r="R68" s="60"/>
      <c r="S68" s="60"/>
      <c r="T68" s="60"/>
    </row>
    <row r="69" spans="1:20" ht="55.5" hidden="1" customHeight="1" x14ac:dyDescent="0.3">
      <c r="A69" s="5"/>
      <c r="B69" s="6"/>
      <c r="C69" s="20" t="s">
        <v>38</v>
      </c>
      <c r="D69" s="21"/>
      <c r="E69" s="21"/>
      <c r="F69" s="21">
        <f t="shared" si="10"/>
        <v>0</v>
      </c>
      <c r="G69" s="69" t="e">
        <f t="shared" si="11"/>
        <v>#DIV/0!</v>
      </c>
      <c r="H69" s="71"/>
      <c r="I69" s="60"/>
      <c r="J69" s="60"/>
      <c r="K69" s="60"/>
      <c r="L69" s="60"/>
      <c r="M69" s="60"/>
      <c r="N69" s="60"/>
      <c r="O69" s="60"/>
      <c r="P69" s="60"/>
      <c r="Q69" s="60"/>
      <c r="R69" s="60"/>
      <c r="S69" s="60"/>
      <c r="T69" s="60"/>
    </row>
    <row r="70" spans="1:20" ht="55.5" customHeight="1" x14ac:dyDescent="0.3">
      <c r="A70" s="5" t="s">
        <v>40</v>
      </c>
      <c r="B70" s="77" t="s">
        <v>75</v>
      </c>
      <c r="C70" s="20" t="s">
        <v>25</v>
      </c>
      <c r="D70" s="21">
        <v>346.3</v>
      </c>
      <c r="E70" s="21">
        <v>115</v>
      </c>
      <c r="F70" s="21">
        <v>76.3</v>
      </c>
      <c r="G70" s="69">
        <v>40</v>
      </c>
      <c r="H70" s="21">
        <v>115</v>
      </c>
      <c r="I70" s="60"/>
      <c r="J70" s="60"/>
      <c r="K70" s="60"/>
      <c r="L70" s="60"/>
      <c r="M70" s="60"/>
      <c r="N70" s="60"/>
      <c r="O70" s="60"/>
      <c r="P70" s="60"/>
      <c r="Q70" s="60"/>
      <c r="R70" s="60"/>
      <c r="S70" s="60"/>
      <c r="T70" s="60"/>
    </row>
    <row r="71" spans="1:20" ht="43.5" customHeight="1" x14ac:dyDescent="0.3">
      <c r="A71" s="5" t="s">
        <v>76</v>
      </c>
      <c r="B71" s="6" t="s">
        <v>54</v>
      </c>
      <c r="C71" s="20" t="s">
        <v>55</v>
      </c>
      <c r="D71" s="21">
        <v>145.4</v>
      </c>
      <c r="E71" s="22">
        <v>145.4</v>
      </c>
      <c r="F71" s="18"/>
      <c r="G71" s="22"/>
      <c r="H71" s="74"/>
      <c r="I71" s="76"/>
      <c r="J71" s="76"/>
      <c r="K71" s="76"/>
      <c r="L71" s="76"/>
      <c r="M71" s="76"/>
      <c r="N71" s="40"/>
      <c r="O71" s="60"/>
      <c r="P71" s="60"/>
      <c r="Q71" s="60"/>
      <c r="R71" s="60"/>
      <c r="S71" s="60"/>
      <c r="T71" s="60"/>
    </row>
    <row r="72" spans="1:20" ht="108" customHeight="1" x14ac:dyDescent="0.3">
      <c r="A72" s="5">
        <v>3</v>
      </c>
      <c r="B72" s="6" t="s">
        <v>41</v>
      </c>
      <c r="C72" s="58"/>
      <c r="D72" s="18">
        <f>D77+D76</f>
        <v>9200</v>
      </c>
      <c r="E72" s="18">
        <f>E76+E77</f>
        <v>2300</v>
      </c>
      <c r="F72" s="18">
        <f t="shared" ref="F72:H72" si="12">F76+F77</f>
        <v>2500</v>
      </c>
      <c r="G72" s="18">
        <f t="shared" si="12"/>
        <v>1200</v>
      </c>
      <c r="H72" s="18">
        <f t="shared" si="12"/>
        <v>3200</v>
      </c>
    </row>
    <row r="73" spans="1:20" ht="58.7" hidden="1" customHeight="1" x14ac:dyDescent="0.3">
      <c r="A73" s="5"/>
      <c r="B73" s="6"/>
      <c r="C73" s="31"/>
      <c r="D73" s="21"/>
      <c r="E73" s="21"/>
      <c r="F73" s="18">
        <f t="shared" ref="F73:F75" si="13">E73-D73</f>
        <v>0</v>
      </c>
      <c r="G73" s="66" t="e">
        <f t="shared" ref="G73:G75" si="14">E73/D73*100</f>
        <v>#DIV/0!</v>
      </c>
      <c r="H73" s="71"/>
    </row>
    <row r="74" spans="1:20" ht="49.7" hidden="1" customHeight="1" x14ac:dyDescent="0.3">
      <c r="A74" s="5"/>
      <c r="B74" s="6"/>
      <c r="C74" s="58"/>
      <c r="D74" s="21"/>
      <c r="E74" s="21"/>
      <c r="F74" s="18">
        <f t="shared" si="13"/>
        <v>0</v>
      </c>
      <c r="G74" s="66" t="e">
        <f t="shared" si="14"/>
        <v>#DIV/0!</v>
      </c>
      <c r="H74" s="71"/>
    </row>
    <row r="75" spans="1:20" ht="42" hidden="1" customHeight="1" x14ac:dyDescent="0.3">
      <c r="A75" s="5"/>
      <c r="B75" s="6"/>
      <c r="C75" s="58"/>
      <c r="D75" s="21"/>
      <c r="E75" s="21"/>
      <c r="F75" s="18">
        <f t="shared" si="13"/>
        <v>0</v>
      </c>
      <c r="G75" s="66" t="e">
        <f t="shared" si="14"/>
        <v>#DIV/0!</v>
      </c>
      <c r="H75" s="71"/>
    </row>
    <row r="76" spans="1:20" ht="36.75" customHeight="1" x14ac:dyDescent="0.3">
      <c r="A76" s="5"/>
      <c r="B76" s="6"/>
      <c r="C76" s="58" t="s">
        <v>49</v>
      </c>
      <c r="D76" s="21"/>
      <c r="E76" s="21"/>
      <c r="F76" s="22"/>
      <c r="G76" s="67"/>
      <c r="H76" s="71"/>
    </row>
    <row r="77" spans="1:20" ht="40.700000000000003" customHeight="1" x14ac:dyDescent="0.3">
      <c r="A77" s="5"/>
      <c r="B77" s="6"/>
      <c r="C77" s="58" t="s">
        <v>25</v>
      </c>
      <c r="D77" s="21">
        <v>9200</v>
      </c>
      <c r="E77" s="21">
        <v>2300</v>
      </c>
      <c r="F77" s="22">
        <v>2500</v>
      </c>
      <c r="G77" s="67">
        <v>1200</v>
      </c>
      <c r="H77" s="22">
        <v>3200</v>
      </c>
    </row>
    <row r="78" spans="1:20" ht="64.5" customHeight="1" x14ac:dyDescent="0.3">
      <c r="A78" s="5">
        <v>4</v>
      </c>
      <c r="B78" s="6" t="s">
        <v>42</v>
      </c>
      <c r="C78" s="60"/>
      <c r="D78" s="18"/>
      <c r="E78" s="18"/>
      <c r="F78" s="18"/>
      <c r="G78" s="66"/>
      <c r="H78" s="18"/>
    </row>
    <row r="79" spans="1:20" ht="39.75" hidden="1" customHeight="1" x14ac:dyDescent="0.3">
      <c r="A79" s="5"/>
      <c r="B79" s="6"/>
      <c r="C79" s="32"/>
      <c r="D79" s="21"/>
      <c r="E79" s="33"/>
      <c r="F79" s="33"/>
      <c r="G79" s="70"/>
      <c r="H79" s="71"/>
    </row>
    <row r="80" spans="1:20" ht="41.25" hidden="1" customHeight="1" x14ac:dyDescent="0.3">
      <c r="A80" s="5"/>
      <c r="B80" s="6"/>
      <c r="C80" s="34"/>
      <c r="D80" s="21"/>
      <c r="E80" s="22"/>
      <c r="F80" s="22"/>
      <c r="G80" s="67"/>
      <c r="H80" s="71"/>
    </row>
    <row r="81" spans="1:8" ht="61.5" hidden="1" customHeight="1" x14ac:dyDescent="0.3">
      <c r="A81" s="5"/>
      <c r="B81" s="6"/>
      <c r="C81" s="58"/>
      <c r="D81" s="21"/>
      <c r="E81" s="21"/>
      <c r="F81" s="22">
        <f>E81-D81</f>
        <v>0</v>
      </c>
      <c r="G81" s="67" t="e">
        <f>E81/D81*100</f>
        <v>#DIV/0!</v>
      </c>
      <c r="H81" s="71"/>
    </row>
    <row r="82" spans="1:8" ht="55.5" customHeight="1" x14ac:dyDescent="0.3">
      <c r="A82" s="5"/>
      <c r="B82" s="6"/>
      <c r="C82" s="20" t="s">
        <v>27</v>
      </c>
      <c r="D82" s="21"/>
      <c r="E82" s="21"/>
      <c r="F82" s="22"/>
      <c r="G82" s="67"/>
      <c r="H82" s="71"/>
    </row>
    <row r="83" spans="1:8" ht="60.75" hidden="1" customHeight="1" x14ac:dyDescent="0.3">
      <c r="A83" s="5"/>
      <c r="B83" s="6"/>
      <c r="C83" s="20"/>
      <c r="D83" s="21"/>
      <c r="E83" s="21"/>
      <c r="F83" s="22"/>
      <c r="G83" s="67"/>
      <c r="H83" s="71"/>
    </row>
    <row r="84" spans="1:8" ht="61.5" hidden="1" customHeight="1" x14ac:dyDescent="0.3">
      <c r="A84" s="5"/>
      <c r="B84" s="6"/>
      <c r="C84" s="31"/>
      <c r="D84" s="21"/>
      <c r="E84" s="21"/>
      <c r="F84" s="22"/>
      <c r="G84" s="67"/>
      <c r="H84" s="71"/>
    </row>
    <row r="85" spans="1:8" ht="53.25" customHeight="1" x14ac:dyDescent="0.3">
      <c r="A85" s="5"/>
      <c r="B85" s="6"/>
      <c r="C85" s="20" t="s">
        <v>35</v>
      </c>
      <c r="D85" s="21"/>
      <c r="E85" s="21"/>
      <c r="F85" s="22"/>
      <c r="G85" s="67"/>
      <c r="H85" s="71"/>
    </row>
    <row r="86" spans="1:8" ht="252" customHeight="1" x14ac:dyDescent="0.3">
      <c r="A86" s="5">
        <v>6</v>
      </c>
      <c r="B86" s="6" t="s">
        <v>43</v>
      </c>
      <c r="C86" s="20" t="s">
        <v>44</v>
      </c>
      <c r="D86" s="25">
        <v>2500</v>
      </c>
      <c r="E86" s="25"/>
      <c r="F86" s="18"/>
      <c r="G86" s="18">
        <v>1000</v>
      </c>
      <c r="H86" s="18">
        <v>1500</v>
      </c>
    </row>
    <row r="87" spans="1:8" ht="47.25" customHeight="1" x14ac:dyDescent="0.3">
      <c r="A87" s="28"/>
      <c r="B87" s="35" t="s">
        <v>45</v>
      </c>
      <c r="C87" s="20"/>
      <c r="D87" s="25">
        <f>D49+D57+D66+D67+D72+D78+D86</f>
        <v>14033.2</v>
      </c>
      <c r="E87" s="25">
        <f t="shared" ref="E87:H87" si="15">E49+E57+E66+E67+E72+E78+E86</f>
        <v>3144.5</v>
      </c>
      <c r="F87" s="25">
        <f t="shared" si="15"/>
        <v>2894.6</v>
      </c>
      <c r="G87" s="25">
        <v>2503.8000000000002</v>
      </c>
      <c r="H87" s="25">
        <f t="shared" si="15"/>
        <v>5490.3</v>
      </c>
    </row>
    <row r="88" spans="1:8" ht="47.25" hidden="1" customHeight="1" x14ac:dyDescent="0.3">
      <c r="A88" s="36"/>
      <c r="B88" s="104"/>
      <c r="C88" s="104"/>
      <c r="D88" s="104"/>
      <c r="E88" s="104"/>
      <c r="F88" s="104"/>
      <c r="G88" s="104"/>
    </row>
    <row r="89" spans="1:8" ht="112.7" hidden="1" customHeight="1" x14ac:dyDescent="0.3">
      <c r="A89" s="37"/>
      <c r="B89" s="38"/>
      <c r="C89" s="39"/>
      <c r="D89" s="40"/>
      <c r="E89" s="40"/>
      <c r="F89" s="40"/>
      <c r="G89" s="40"/>
    </row>
    <row r="90" spans="1:8" ht="115.5" hidden="1" customHeight="1" x14ac:dyDescent="0.3">
      <c r="A90" s="37"/>
      <c r="B90" s="38"/>
      <c r="C90" s="39"/>
      <c r="D90" s="40"/>
      <c r="E90" s="40"/>
      <c r="F90" s="40"/>
      <c r="G90" s="40"/>
    </row>
    <row r="91" spans="1:8" ht="113.25" hidden="1" customHeight="1" x14ac:dyDescent="0.3">
      <c r="A91" s="37"/>
      <c r="B91" s="38"/>
      <c r="C91" s="41"/>
      <c r="D91" s="42"/>
      <c r="E91" s="42"/>
      <c r="F91" s="42"/>
      <c r="G91" s="42"/>
    </row>
    <row r="92" spans="1:8" ht="115.5" hidden="1" customHeight="1" x14ac:dyDescent="0.3">
      <c r="A92" s="37"/>
      <c r="B92" s="38"/>
      <c r="C92" s="41"/>
      <c r="D92" s="42"/>
      <c r="E92" s="42"/>
      <c r="F92" s="42"/>
      <c r="G92" s="42"/>
    </row>
    <row r="93" spans="1:8" ht="115.5" hidden="1" customHeight="1" x14ac:dyDescent="0.3">
      <c r="A93" s="37"/>
      <c r="B93" s="38"/>
      <c r="C93" s="41"/>
      <c r="D93" s="42"/>
      <c r="E93" s="42"/>
      <c r="F93" s="42"/>
      <c r="G93" s="42"/>
    </row>
    <row r="94" spans="1:8" ht="250.5" hidden="1" customHeight="1" x14ac:dyDescent="0.3">
      <c r="A94" s="37"/>
      <c r="B94" s="38"/>
      <c r="C94" s="41"/>
      <c r="D94" s="42"/>
      <c r="E94" s="42"/>
      <c r="F94" s="42"/>
      <c r="G94" s="42"/>
    </row>
    <row r="95" spans="1:8" ht="73.5" hidden="1" customHeight="1" x14ac:dyDescent="0.3">
      <c r="A95" s="37"/>
      <c r="B95" s="38"/>
      <c r="C95" s="41"/>
      <c r="D95" s="42"/>
      <c r="E95" s="42"/>
      <c r="F95" s="42"/>
      <c r="G95" s="42"/>
    </row>
    <row r="96" spans="1:8" ht="154.5" hidden="1" customHeight="1" x14ac:dyDescent="0.3">
      <c r="A96" s="37"/>
      <c r="B96" s="38"/>
      <c r="C96" s="41"/>
      <c r="D96" s="42"/>
      <c r="E96" s="42"/>
      <c r="F96" s="42"/>
      <c r="G96" s="42"/>
    </row>
    <row r="97" spans="1:7" ht="134.44999999999999" hidden="1" customHeight="1" x14ac:dyDescent="0.3">
      <c r="A97" s="37"/>
      <c r="B97" s="38"/>
      <c r="C97" s="41"/>
      <c r="D97" s="42"/>
      <c r="E97" s="42"/>
      <c r="F97" s="42"/>
      <c r="G97" s="42"/>
    </row>
    <row r="98" spans="1:7" ht="97.5" hidden="1" customHeight="1" x14ac:dyDescent="0.3">
      <c r="A98" s="37"/>
      <c r="B98" s="38"/>
      <c r="C98" s="41"/>
      <c r="D98" s="36"/>
      <c r="E98" s="36"/>
      <c r="F98" s="36"/>
      <c r="G98" s="36"/>
    </row>
    <row r="99" spans="1:7" ht="129" hidden="1" customHeight="1" x14ac:dyDescent="0.3">
      <c r="A99" s="17"/>
      <c r="B99" s="43"/>
      <c r="C99" s="44"/>
      <c r="D99" s="45"/>
      <c r="E99" s="45"/>
      <c r="F99" s="45"/>
      <c r="G99" s="45"/>
    </row>
    <row r="100" spans="1:7" ht="141" hidden="1" customHeight="1" x14ac:dyDescent="0.3">
      <c r="A100" s="5"/>
      <c r="B100" s="43"/>
      <c r="C100" s="46"/>
      <c r="D100" s="28"/>
      <c r="E100" s="28"/>
      <c r="F100" s="28"/>
      <c r="G100" s="28"/>
    </row>
    <row r="101" spans="1:7" ht="29.25" customHeight="1" x14ac:dyDescent="0.3">
      <c r="A101" s="47"/>
      <c r="B101" s="47"/>
      <c r="C101" s="48"/>
      <c r="D101" s="49"/>
      <c r="E101" s="49"/>
      <c r="F101" s="50"/>
      <c r="G101" s="50"/>
    </row>
    <row r="102" spans="1:7" ht="102" customHeight="1" x14ac:dyDescent="0.3">
      <c r="B102" s="105" t="s">
        <v>77</v>
      </c>
      <c r="C102" s="106"/>
      <c r="D102" s="106"/>
      <c r="E102" s="106"/>
      <c r="F102" s="106"/>
      <c r="G102" s="106"/>
    </row>
    <row r="103" spans="1:7" x14ac:dyDescent="0.3">
      <c r="B103" s="2" t="s">
        <v>46</v>
      </c>
    </row>
    <row r="106" spans="1:7" x14ac:dyDescent="0.3">
      <c r="E106" s="51"/>
    </row>
  </sheetData>
  <mergeCells count="17">
    <mergeCell ref="B29:G29"/>
    <mergeCell ref="B48:G48"/>
    <mergeCell ref="B88:G88"/>
    <mergeCell ref="B102:G102"/>
    <mergeCell ref="B11:G11"/>
    <mergeCell ref="A16:A17"/>
    <mergeCell ref="B16:B17"/>
    <mergeCell ref="C16:C17"/>
    <mergeCell ref="F2:G2"/>
    <mergeCell ref="F3:G3"/>
    <mergeCell ref="A5:G5"/>
    <mergeCell ref="A7:A9"/>
    <mergeCell ref="B7:B9"/>
    <mergeCell ref="C7:C9"/>
    <mergeCell ref="D7:D9"/>
    <mergeCell ref="E7:H8"/>
    <mergeCell ref="D16:H17"/>
  </mergeCells>
  <pageMargins left="0.59" right="0.18" top="0.42" bottom="0.17" header="0.22" footer="0.28000000000000003"/>
  <pageSetup paperSize="9" scale="5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vt:i4>
      </vt:variant>
    </vt:vector>
  </HeadingPairs>
  <TitlesOfParts>
    <vt:vector size="2" baseType="lpstr">
      <vt:lpstr>план 2020</vt:lpstr>
      <vt:lpstr>Аркуш1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Сандула Алла Альфредівна</dc:creator>
  <cp:lastModifiedBy>Мот Поліна Сергіївна</cp:lastModifiedBy>
  <cp:lastPrinted>2020-02-21T11:09:32Z</cp:lastPrinted>
  <dcterms:created xsi:type="dcterms:W3CDTF">2018-04-05T08:30:37Z</dcterms:created>
  <dcterms:modified xsi:type="dcterms:W3CDTF">2020-02-21T11:12:45Z</dcterms:modified>
</cp:coreProperties>
</file>